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<sst xmlns="http://schemas.openxmlformats.org/spreadsheetml/2006/main" count="85" uniqueCount="83">
  <si>
    <t xml:space="preserve">Затраты  по содержанию и ремонту общего имущества </t>
  </si>
  <si>
    <t xml:space="preserve"> </t>
  </si>
  <si>
    <t>обслуживаемого управляющей компанией ООО "Крутоярсервис-1"</t>
  </si>
  <si>
    <t>№№</t>
  </si>
  <si>
    <t>Ст-ть</t>
  </si>
  <si>
    <t>Стоим.</t>
  </si>
  <si>
    <t>п/п</t>
  </si>
  <si>
    <t>Наименование услуги</t>
  </si>
  <si>
    <t>1 м2</t>
  </si>
  <si>
    <t>в год</t>
  </si>
  <si>
    <t>общей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</si>
  <si>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</si>
  <si>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</si>
  <si>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</si>
  <si>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</si>
  <si>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</si>
  <si>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</si>
  <si>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Освещение мест общего пользования</t>
  </si>
  <si>
    <t>Общеэксплуатационные затраты</t>
  </si>
  <si>
    <t>Начислено</t>
  </si>
  <si>
    <t>Оплачено</t>
  </si>
  <si>
    <t xml:space="preserve">Долг </t>
  </si>
  <si>
    <t>Экономист</t>
  </si>
  <si>
    <t>Овчаренко Н.Г.</t>
  </si>
  <si>
    <t>Налог с доходов (6%)</t>
  </si>
  <si>
    <t>(рублей)</t>
  </si>
  <si>
    <t>Секриеру В.С.</t>
  </si>
  <si>
    <t>Главный бухгалтер</t>
  </si>
  <si>
    <t>Майорова Т.Б.</t>
  </si>
  <si>
    <t>жилого дома по адресу с.Малеево д. 23</t>
  </si>
  <si>
    <t>421,2 м2</t>
  </si>
  <si>
    <t>1.</t>
  </si>
  <si>
    <t>Подметание лестничных площадок и маршей</t>
  </si>
  <si>
    <t>2.</t>
  </si>
  <si>
    <t>Мытье полов лестничных площадок и маршей</t>
  </si>
  <si>
    <t>3.</t>
  </si>
  <si>
    <t xml:space="preserve">Сбор и вывоз твердых бытовых отходов с утилизацией  </t>
  </si>
  <si>
    <t>4.</t>
  </si>
  <si>
    <t>5.</t>
  </si>
  <si>
    <t>6.</t>
  </si>
  <si>
    <t>7.</t>
  </si>
  <si>
    <t>8.</t>
  </si>
  <si>
    <t>9.</t>
  </si>
  <si>
    <t>10.</t>
  </si>
  <si>
    <t>Проверка дымоходов и вентканалов ВДПО</t>
  </si>
  <si>
    <t>11.</t>
  </si>
  <si>
    <t>Прочистка дымоходов и вентканалов от птиц и мусора</t>
  </si>
  <si>
    <t>12.</t>
  </si>
  <si>
    <t>13.</t>
  </si>
  <si>
    <t>Дератизация мест общего пользования</t>
  </si>
  <si>
    <t>14.</t>
  </si>
  <si>
    <t>Косметический ремонт подъездов, элементов фасада дома</t>
  </si>
  <si>
    <t>15.</t>
  </si>
  <si>
    <t>Технические осмотры домов и квартир (по заявкам)</t>
  </si>
  <si>
    <t>16.</t>
  </si>
  <si>
    <t>17.</t>
  </si>
  <si>
    <t>Услуги сторонних организаций</t>
  </si>
  <si>
    <t>18.</t>
  </si>
  <si>
    <t>19.</t>
  </si>
  <si>
    <t>20.</t>
  </si>
  <si>
    <t>Тариф с 1 м2 общей площади</t>
  </si>
  <si>
    <t>21.</t>
  </si>
  <si>
    <t>Итого затраты</t>
  </si>
  <si>
    <t>22.</t>
  </si>
  <si>
    <t>23.</t>
  </si>
  <si>
    <t>24.</t>
  </si>
  <si>
    <t>Генеральный директор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</si>
  <si>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</si>
  <si>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</si>
  <si>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</si>
  <si>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</si>
  <si>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</si>
  <si>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</si>
  <si>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</si>
  <si>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</si>
  <si>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</si>
  <si>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</si>
  <si>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</si>
  <si>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</si>
  <si>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</si>
  <si>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</si>
  <si>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за год</t>
  </si>
  <si>
    <t>2014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</si>
</sst>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6" xfId="0" applyFont="1" applyFill="1" applyBorder="1" applyAlignment="1">
      <alignment/>
    </xf>
    <xf numFmtId="2" fontId="1" fillId="0" borderId="1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2" fontId="2" fillId="0" borderId="1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zoomScale="75" zoomScaleNormal="75" workbookViewId="0" topLeftCell="A1">
      <selection activeCell="I11" sqref="I11"/>
    </sheetView>
  </sheetViews>
  <sheetFormatPr defaultColWidth="9.140625" defaultRowHeight="12.75"/>
  <cols>
    <col min="1" max="1" width="6.421875" style="0" customWidth="1"/>
    <col min="2" max="2" width="67.7109375" style="0" bestFit="1" customWidth="1"/>
    <col min="3" max="3" width="7.7109375" style="0" customWidth="1"/>
    <col min="5" max="5" width="18.7109375" style="0" bestFit="1" customWidth="1"/>
    <col min="6" max="10" width="11.57421875" style="0" bestFit="1" customWidth="1"/>
    <col min="11" max="11" width="10.28125" style="0" bestFit="1" customWidth="1"/>
    <col min="12" max="12" width="12.7109375" style="0" bestFit="1" customWidth="1"/>
    <col min="13" max="13" width="8.7109375" style="0" customWidth="1"/>
    <col min="14" max="14" width="12.00390625" style="0" bestFit="1" customWidth="1"/>
    <col min="15" max="15" width="10.57421875" style="0" bestFit="1" customWidth="1"/>
    <col min="16" max="16" width="9.7109375" style="0" bestFit="1" customWidth="1"/>
    <col min="17" max="17" width="12.28125" style="0" bestFit="1" customWidth="1"/>
    <col min="18" max="18" width="11.57421875" style="0" bestFit="1" customWidth="1"/>
  </cols>
  <sheetData>
    <row r="1" spans="1:4" s="2" customFormat="1" ht="15.75">
      <c r="A1" s="1" t="s">
        <v>0</v>
      </c>
      <c r="B1" s="1"/>
      <c r="C1" s="1"/>
      <c r="D1" s="1"/>
    </row>
    <row r="2" spans="1:3" s="2" customFormat="1" ht="15.75">
      <c r="A2" s="1" t="s">
        <v>29</v>
      </c>
      <c r="B2" s="1"/>
      <c r="C2" s="1"/>
    </row>
    <row r="3" spans="1:11" s="2" customFormat="1" ht="16.5" thickBot="1">
      <c r="A3" s="1" t="s">
        <v>2</v>
      </c>
      <c r="B3" s="1"/>
      <c r="C3" s="1"/>
      <c r="F3" s="1" t="s">
        <v>30</v>
      </c>
      <c r="K3" s="2" t="s">
        <v>25</v>
      </c>
    </row>
    <row r="4" spans="1:17" s="2" customFormat="1" ht="15.75" thickBot="1">
      <c r="A4" s="13" t="s">
        <v>3</v>
      </c>
      <c r="B4" s="13"/>
      <c r="C4" s="13" t="s">
        <v>4</v>
      </c>
      <c r="D4" s="23" t="s">
        <v>5</v>
      </c>
      <c r="E4" s="24"/>
      <c r="F4" s="5" t="s">
        <v>82</v>
      </c>
      <c r="G4" s="5"/>
      <c r="H4" s="5" t="s">
        <v>1</v>
      </c>
      <c r="I4" s="5"/>
      <c r="J4" s="5"/>
      <c r="K4" s="5"/>
      <c r="L4" s="5"/>
      <c r="M4" s="5"/>
      <c r="N4" s="5"/>
      <c r="O4" s="5"/>
      <c r="P4" s="5"/>
      <c r="Q4" s="6"/>
    </row>
    <row r="5" spans="1:17" s="2" customFormat="1" ht="15">
      <c r="A5" s="14" t="s">
        <v>6</v>
      </c>
      <c r="B5" s="14" t="s">
        <v>7</v>
      </c>
      <c r="C5" s="14" t="s">
        <v>8</v>
      </c>
      <c r="D5" s="14" t="s">
        <v>8</v>
      </c>
      <c r="E5" s="14" t="s">
        <v>67</v>
      </c>
      <c r="F5" s="14" t="s">
        <v>68</v>
      </c>
      <c r="G5" s="14" t="s">
        <v>69</v>
      </c>
      <c r="H5" s="14" t="s">
        <v>70</v>
      </c>
      <c r="I5" s="14" t="s">
        <v>71</v>
      </c>
      <c r="J5" s="14" t="s">
        <v>72</v>
      </c>
      <c r="K5" s="14" t="s">
        <v>74</v>
      </c>
      <c r="L5" s="14" t="s">
        <v>75</v>
      </c>
      <c r="M5" s="22" t="s">
        <v>76</v>
      </c>
      <c r="N5" s="13" t="s">
        <v>77</v>
      </c>
      <c r="O5" s="13" t="s">
        <v>78</v>
      </c>
      <c r="P5" s="13" t="s">
        <v>79</v>
      </c>
      <c r="Q5" s="13" t="s">
        <v>80</v>
      </c>
    </row>
    <row r="6" spans="1:17" s="2" customFormat="1" ht="15">
      <c r="A6" s="14"/>
      <c r="B6" s="14"/>
      <c r="C6" s="14" t="s">
        <v>9</v>
      </c>
      <c r="D6" s="14" t="s">
        <v>10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 t="s">
        <v>81</v>
      </c>
    </row>
    <row r="7" spans="1:17" s="2" customFormat="1" ht="15.75" thickBo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4"/>
      <c r="M7" s="14"/>
      <c r="N7" s="19"/>
      <c r="O7" s="19"/>
      <c r="P7" s="14"/>
      <c r="Q7" s="14"/>
    </row>
    <row r="8" spans="1:17" s="2" customFormat="1" ht="15">
      <c r="A8" s="3" t="s">
        <v>31</v>
      </c>
      <c r="B8" s="3" t="s">
        <v>32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10">
        <v>0</v>
      </c>
      <c r="O8" s="10">
        <v>0</v>
      </c>
      <c r="P8" s="3">
        <v>0</v>
      </c>
      <c r="Q8" s="10">
        <f>SUM(E8:P8)</f>
        <v>0</v>
      </c>
    </row>
    <row r="9" spans="1:17" s="2" customFormat="1" ht="15">
      <c r="A9" s="3" t="s">
        <v>33</v>
      </c>
      <c r="B9" s="3" t="s">
        <v>34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10">
        <f aca="true" t="shared" si="0" ref="Q9:Q25">SUM(E9:P9)</f>
        <v>0</v>
      </c>
    </row>
    <row r="10" spans="1:17" s="2" customFormat="1" ht="15">
      <c r="A10" s="7" t="s">
        <v>35</v>
      </c>
      <c r="B10" s="7" t="s">
        <v>36</v>
      </c>
      <c r="C10" s="10">
        <v>24.36</v>
      </c>
      <c r="D10" s="10">
        <v>2.03</v>
      </c>
      <c r="E10" s="10">
        <v>779.22</v>
      </c>
      <c r="F10" s="10">
        <v>779.22</v>
      </c>
      <c r="G10" s="10">
        <v>779.22</v>
      </c>
      <c r="H10" s="10">
        <v>779.22</v>
      </c>
      <c r="I10" s="10">
        <v>779.22</v>
      </c>
      <c r="J10" s="10">
        <v>779.22</v>
      </c>
      <c r="K10" s="10">
        <v>842.4</v>
      </c>
      <c r="L10" s="10">
        <v>842.4</v>
      </c>
      <c r="M10" s="3">
        <v>842.4</v>
      </c>
      <c r="N10" s="3">
        <v>842.4</v>
      </c>
      <c r="O10" s="3">
        <v>842.4</v>
      </c>
      <c r="P10" s="3">
        <v>842.4</v>
      </c>
      <c r="Q10" s="10">
        <f t="shared" si="0"/>
        <v>9729.72</v>
      </c>
    </row>
    <row r="11" spans="1:17" s="2" customFormat="1" ht="15">
      <c r="A11" s="8" t="s">
        <v>37</v>
      </c>
      <c r="B11" s="8" t="s">
        <v>11</v>
      </c>
      <c r="C11" s="3">
        <v>2.4</v>
      </c>
      <c r="D11" s="3">
        <v>0.2</v>
      </c>
      <c r="E11" s="3">
        <v>0</v>
      </c>
      <c r="F11" s="3">
        <v>0</v>
      </c>
      <c r="G11" s="3">
        <v>16.1</v>
      </c>
      <c r="H11" s="3">
        <v>0</v>
      </c>
      <c r="I11" s="3">
        <v>0</v>
      </c>
      <c r="J11" s="3">
        <v>0</v>
      </c>
      <c r="K11" s="10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10">
        <f t="shared" si="0"/>
        <v>16.1</v>
      </c>
    </row>
    <row r="12" spans="1:17" s="2" customFormat="1" ht="15">
      <c r="A12" s="8" t="s">
        <v>38</v>
      </c>
      <c r="B12" s="8" t="s">
        <v>12</v>
      </c>
      <c r="C12" s="3">
        <v>2.4</v>
      </c>
      <c r="D12" s="3">
        <v>0.2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10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10">
        <f t="shared" si="0"/>
        <v>0</v>
      </c>
    </row>
    <row r="13" spans="1:17" s="2" customFormat="1" ht="15">
      <c r="A13" s="8" t="s">
        <v>39</v>
      </c>
      <c r="B13" s="8" t="s">
        <v>13</v>
      </c>
      <c r="C13" s="3">
        <v>1.2</v>
      </c>
      <c r="D13" s="3">
        <v>0.1</v>
      </c>
      <c r="E13" s="3">
        <v>116.42</v>
      </c>
      <c r="F13" s="3">
        <v>96.2</v>
      </c>
      <c r="G13" s="3">
        <v>115.79</v>
      </c>
      <c r="H13" s="3">
        <v>168.61</v>
      </c>
      <c r="I13" s="3">
        <v>84.96</v>
      </c>
      <c r="J13" s="3">
        <v>97.63</v>
      </c>
      <c r="K13" s="10">
        <v>163.51</v>
      </c>
      <c r="L13" s="3">
        <v>252.55</v>
      </c>
      <c r="M13" s="3">
        <v>35.51</v>
      </c>
      <c r="N13" s="3">
        <v>66.34</v>
      </c>
      <c r="O13" s="3">
        <v>111.32</v>
      </c>
      <c r="P13" s="3">
        <v>133.06</v>
      </c>
      <c r="Q13" s="10">
        <f t="shared" si="0"/>
        <v>1441.8999999999999</v>
      </c>
    </row>
    <row r="14" spans="1:17" s="2" customFormat="1" ht="15">
      <c r="A14" s="8" t="s">
        <v>40</v>
      </c>
      <c r="B14" s="8" t="s">
        <v>14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10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10">
        <f t="shared" si="0"/>
        <v>0</v>
      </c>
    </row>
    <row r="15" spans="1:17" s="2" customFormat="1" ht="15">
      <c r="A15" s="8" t="s">
        <v>41</v>
      </c>
      <c r="B15" s="8" t="s">
        <v>15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10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10">
        <f t="shared" si="0"/>
        <v>0</v>
      </c>
    </row>
    <row r="16" spans="1:17" s="2" customFormat="1" ht="15">
      <c r="A16" s="8" t="s">
        <v>42</v>
      </c>
      <c r="B16" s="8" t="s">
        <v>16</v>
      </c>
      <c r="C16" s="3">
        <v>1.44</v>
      </c>
      <c r="D16" s="3">
        <v>0.12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10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10">
        <f t="shared" si="0"/>
        <v>0</v>
      </c>
    </row>
    <row r="17" spans="1:17" s="2" customFormat="1" ht="15">
      <c r="A17" s="8" t="s">
        <v>43</v>
      </c>
      <c r="B17" s="8" t="s">
        <v>44</v>
      </c>
      <c r="C17" s="3">
        <v>4.8</v>
      </c>
      <c r="D17" s="3">
        <v>0.4</v>
      </c>
      <c r="E17" s="3">
        <v>0</v>
      </c>
      <c r="F17" s="3">
        <v>150</v>
      </c>
      <c r="G17" s="3">
        <v>0</v>
      </c>
      <c r="H17" s="3">
        <v>0</v>
      </c>
      <c r="I17" s="3">
        <v>0</v>
      </c>
      <c r="J17" s="3">
        <v>0</v>
      </c>
      <c r="K17" s="10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10">
        <f t="shared" si="0"/>
        <v>150</v>
      </c>
    </row>
    <row r="18" spans="1:17" s="2" customFormat="1" ht="15">
      <c r="A18" s="8" t="s">
        <v>45</v>
      </c>
      <c r="B18" s="8" t="s">
        <v>46</v>
      </c>
      <c r="C18" s="3">
        <v>2.4</v>
      </c>
      <c r="D18" s="3">
        <v>0.2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10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10">
        <f t="shared" si="0"/>
        <v>0</v>
      </c>
    </row>
    <row r="19" spans="1:17" s="2" customFormat="1" ht="15">
      <c r="A19" s="8" t="s">
        <v>47</v>
      </c>
      <c r="B19" s="8" t="s">
        <v>17</v>
      </c>
      <c r="C19" s="15">
        <v>2.52</v>
      </c>
      <c r="D19" s="3">
        <v>0.21</v>
      </c>
      <c r="E19" s="3">
        <v>267.26</v>
      </c>
      <c r="F19" s="3">
        <v>261.7</v>
      </c>
      <c r="G19" s="3">
        <v>192.1</v>
      </c>
      <c r="H19" s="3">
        <v>155.9</v>
      </c>
      <c r="I19" s="3">
        <v>89.09</v>
      </c>
      <c r="J19" s="3">
        <v>66.82</v>
      </c>
      <c r="K19" s="10">
        <v>61.25</v>
      </c>
      <c r="L19" s="3">
        <v>63.89</v>
      </c>
      <c r="M19" s="3">
        <v>81.31</v>
      </c>
      <c r="N19" s="3">
        <v>113.26</v>
      </c>
      <c r="O19" s="3">
        <v>200.38</v>
      </c>
      <c r="P19" s="3">
        <v>241.03</v>
      </c>
      <c r="Q19" s="10">
        <f t="shared" si="0"/>
        <v>1793.99</v>
      </c>
    </row>
    <row r="20" spans="1:17" s="2" customFormat="1" ht="15">
      <c r="A20" s="8" t="s">
        <v>48</v>
      </c>
      <c r="B20" s="8" t="s">
        <v>49</v>
      </c>
      <c r="C20" s="3">
        <v>1.2</v>
      </c>
      <c r="D20" s="3">
        <v>0.1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10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10">
        <f t="shared" si="0"/>
        <v>0</v>
      </c>
    </row>
    <row r="21" spans="1:17" s="2" customFormat="1" ht="15">
      <c r="A21" s="8" t="s">
        <v>50</v>
      </c>
      <c r="B21" s="8" t="s">
        <v>51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10">
        <v>0</v>
      </c>
      <c r="L21" s="3">
        <v>1134</v>
      </c>
      <c r="M21" s="3">
        <v>0</v>
      </c>
      <c r="N21" s="3">
        <v>0</v>
      </c>
      <c r="O21" s="3">
        <v>0</v>
      </c>
      <c r="P21" s="3">
        <v>0</v>
      </c>
      <c r="Q21" s="10">
        <f t="shared" si="0"/>
        <v>1134</v>
      </c>
    </row>
    <row r="22" spans="1:17" s="2" customFormat="1" ht="15">
      <c r="A22" s="8" t="s">
        <v>52</v>
      </c>
      <c r="B22" s="8" t="s">
        <v>53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10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10">
        <f t="shared" si="0"/>
        <v>0</v>
      </c>
    </row>
    <row r="23" spans="1:17" s="2" customFormat="1" ht="15">
      <c r="A23" s="8" t="s">
        <v>54</v>
      </c>
      <c r="B23" s="8" t="s">
        <v>18</v>
      </c>
      <c r="C23" s="3">
        <v>10.8</v>
      </c>
      <c r="D23" s="3">
        <v>0.9</v>
      </c>
      <c r="E23" s="3">
        <v>827.91</v>
      </c>
      <c r="F23" s="3">
        <v>737.23</v>
      </c>
      <c r="G23" s="3">
        <v>723.84</v>
      </c>
      <c r="H23" s="3">
        <v>669.33</v>
      </c>
      <c r="I23" s="3">
        <v>751.29</v>
      </c>
      <c r="J23" s="3">
        <v>685.56</v>
      </c>
      <c r="K23" s="10">
        <v>1105.86</v>
      </c>
      <c r="L23" s="3">
        <v>702.44</v>
      </c>
      <c r="M23" s="3">
        <v>702.86</v>
      </c>
      <c r="N23" s="3">
        <v>699.28</v>
      </c>
      <c r="O23" s="3">
        <v>703.91</v>
      </c>
      <c r="P23" s="3">
        <v>706.27</v>
      </c>
      <c r="Q23" s="10">
        <f t="shared" si="0"/>
        <v>9015.779999999999</v>
      </c>
    </row>
    <row r="24" spans="1:17" s="2" customFormat="1" ht="15">
      <c r="A24" s="8" t="s">
        <v>55</v>
      </c>
      <c r="B24" s="9" t="s">
        <v>56</v>
      </c>
      <c r="C24" s="3">
        <v>2.16</v>
      </c>
      <c r="D24" s="3">
        <v>0.18</v>
      </c>
      <c r="E24" s="3">
        <v>86.98</v>
      </c>
      <c r="F24" s="3">
        <v>119.64</v>
      </c>
      <c r="G24" s="3">
        <v>85.34</v>
      </c>
      <c r="H24" s="3">
        <v>81.12</v>
      </c>
      <c r="I24" s="3">
        <v>67.14</v>
      </c>
      <c r="J24" s="3">
        <v>140.5</v>
      </c>
      <c r="K24" s="10">
        <v>135.29</v>
      </c>
      <c r="L24" s="3">
        <v>275.63</v>
      </c>
      <c r="M24" s="3">
        <v>67.22</v>
      </c>
      <c r="N24" s="3">
        <v>119.24</v>
      </c>
      <c r="O24" s="3">
        <v>148.81</v>
      </c>
      <c r="P24" s="3">
        <v>254.24</v>
      </c>
      <c r="Q24" s="10">
        <f t="shared" si="0"/>
        <v>1581.1499999999999</v>
      </c>
    </row>
    <row r="25" spans="1:17" s="2" customFormat="1" ht="15">
      <c r="A25" s="8" t="s">
        <v>57</v>
      </c>
      <c r="B25" s="9" t="s">
        <v>24</v>
      </c>
      <c r="C25" s="3">
        <v>2.4</v>
      </c>
      <c r="D25" s="3">
        <v>0.2</v>
      </c>
      <c r="E25" s="3">
        <v>157.22</v>
      </c>
      <c r="F25" s="3">
        <v>87.47</v>
      </c>
      <c r="G25" s="3">
        <v>52.67</v>
      </c>
      <c r="H25" s="3">
        <v>70.07</v>
      </c>
      <c r="I25" s="3">
        <v>471.52</v>
      </c>
      <c r="J25" s="3">
        <v>157.37</v>
      </c>
      <c r="K25" s="10">
        <v>70.07</v>
      </c>
      <c r="L25" s="3">
        <v>70.07</v>
      </c>
      <c r="M25" s="3">
        <v>105.1</v>
      </c>
      <c r="N25" s="3">
        <v>70.07</v>
      </c>
      <c r="O25" s="3">
        <v>105.1</v>
      </c>
      <c r="P25" s="3">
        <v>87.47</v>
      </c>
      <c r="Q25" s="10">
        <f t="shared" si="0"/>
        <v>1504.1999999999998</v>
      </c>
    </row>
    <row r="26" spans="1:17" s="2" customFormat="1" ht="15.75">
      <c r="A26" s="9" t="s">
        <v>58</v>
      </c>
      <c r="B26" s="3" t="s">
        <v>60</v>
      </c>
      <c r="C26" s="4">
        <f>SUM(C8:C25)</f>
        <v>58.07999999999999</v>
      </c>
      <c r="D26" s="4">
        <f>SUM(D8:D25)</f>
        <v>4.840000000000001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s="2" customFormat="1" ht="15.75">
      <c r="A27" s="9" t="s">
        <v>59</v>
      </c>
      <c r="B27" s="3" t="s">
        <v>62</v>
      </c>
      <c r="C27" s="3"/>
      <c r="D27" s="3"/>
      <c r="E27" s="4">
        <f aca="true" t="shared" si="1" ref="E27:J27">SUM(E8:E26)</f>
        <v>2235.0099999999998</v>
      </c>
      <c r="F27" s="4">
        <f t="shared" si="1"/>
        <v>2231.46</v>
      </c>
      <c r="G27" s="4">
        <f t="shared" si="1"/>
        <v>1965.0600000000002</v>
      </c>
      <c r="H27" s="4">
        <f t="shared" si="1"/>
        <v>1924.2499999999998</v>
      </c>
      <c r="I27" s="4">
        <f t="shared" si="1"/>
        <v>2243.2200000000003</v>
      </c>
      <c r="J27" s="4">
        <f t="shared" si="1"/>
        <v>1927.1</v>
      </c>
      <c r="K27" s="4">
        <f aca="true" t="shared" si="2" ref="K27:Q27">SUM(K8:K26)</f>
        <v>2378.3799999999997</v>
      </c>
      <c r="L27" s="4">
        <f t="shared" si="2"/>
        <v>3340.9800000000005</v>
      </c>
      <c r="M27" s="4">
        <f t="shared" si="2"/>
        <v>1834.3999999999999</v>
      </c>
      <c r="N27" s="4">
        <f t="shared" si="2"/>
        <v>1910.59</v>
      </c>
      <c r="O27" s="4">
        <f t="shared" si="2"/>
        <v>2111.9199999999996</v>
      </c>
      <c r="P27" s="3">
        <f t="shared" si="2"/>
        <v>2264.47</v>
      </c>
      <c r="Q27" s="3">
        <f t="shared" si="2"/>
        <v>26366.84</v>
      </c>
    </row>
    <row r="28" spans="1:17" s="2" customFormat="1" ht="15.75">
      <c r="A28" s="9" t="s">
        <v>61</v>
      </c>
      <c r="B28" s="4" t="s">
        <v>19</v>
      </c>
      <c r="C28" s="3"/>
      <c r="D28" s="3"/>
      <c r="E28" s="3">
        <v>2038.6</v>
      </c>
      <c r="F28" s="3">
        <v>2041.63</v>
      </c>
      <c r="G28" s="3">
        <v>2041.99</v>
      </c>
      <c r="H28" s="3">
        <v>2041.99</v>
      </c>
      <c r="I28" s="3">
        <v>2041.99</v>
      </c>
      <c r="J28" s="3">
        <v>2041.99</v>
      </c>
      <c r="K28" s="3">
        <v>2041.99</v>
      </c>
      <c r="L28" s="3">
        <v>2041.99</v>
      </c>
      <c r="M28" s="3">
        <v>2041.99</v>
      </c>
      <c r="N28" s="3">
        <v>2041.99</v>
      </c>
      <c r="O28" s="3">
        <v>2041.99</v>
      </c>
      <c r="P28" s="3">
        <v>2041.99</v>
      </c>
      <c r="Q28" s="3">
        <f>SUM(E28:P28)</f>
        <v>24500.130000000005</v>
      </c>
    </row>
    <row r="29" spans="1:17" s="2" customFormat="1" ht="15.75">
      <c r="A29" s="9" t="s">
        <v>63</v>
      </c>
      <c r="B29" s="4" t="s">
        <v>20</v>
      </c>
      <c r="C29" s="4"/>
      <c r="D29" s="4"/>
      <c r="E29" s="3">
        <v>2620.37</v>
      </c>
      <c r="F29" s="3">
        <v>1457.91</v>
      </c>
      <c r="G29" s="3">
        <v>877.87</v>
      </c>
      <c r="H29" s="3">
        <v>1167.89</v>
      </c>
      <c r="I29" s="3">
        <v>7858.69</v>
      </c>
      <c r="J29" s="3">
        <v>2622.79</v>
      </c>
      <c r="K29" s="3">
        <v>1167.89</v>
      </c>
      <c r="L29" s="3">
        <v>1167.89</v>
      </c>
      <c r="M29" s="3">
        <v>1751.59</v>
      </c>
      <c r="N29" s="3">
        <v>1167.89</v>
      </c>
      <c r="O29" s="3">
        <v>1751.59</v>
      </c>
      <c r="P29" s="3">
        <v>1457.81</v>
      </c>
      <c r="Q29" s="3">
        <f>SUM(E29:P29)</f>
        <v>25070.18</v>
      </c>
    </row>
    <row r="30" spans="1:17" s="2" customFormat="1" ht="15.75">
      <c r="A30" s="9" t="s">
        <v>64</v>
      </c>
      <c r="B30" s="4" t="s">
        <v>21</v>
      </c>
      <c r="C30" s="11"/>
      <c r="D30" s="11"/>
      <c r="E30" s="11">
        <v>9041.78</v>
      </c>
      <c r="F30" s="11">
        <v>9625.5</v>
      </c>
      <c r="G30" s="11">
        <v>10789.62</v>
      </c>
      <c r="H30" s="11">
        <v>11663.72</v>
      </c>
      <c r="I30" s="11">
        <v>5847.02</v>
      </c>
      <c r="J30" s="11">
        <v>5266.22</v>
      </c>
      <c r="K30" s="11">
        <v>6140.32</v>
      </c>
      <c r="L30" s="3">
        <v>7014.42</v>
      </c>
      <c r="M30" s="3">
        <v>7304.82</v>
      </c>
      <c r="N30" s="3">
        <v>8178.92</v>
      </c>
      <c r="O30" s="3">
        <v>8469.32</v>
      </c>
      <c r="P30" s="3">
        <v>9053.5</v>
      </c>
      <c r="Q30" s="3">
        <v>9053.5</v>
      </c>
    </row>
    <row r="31" spans="1:17" s="2" customFormat="1" ht="15.75">
      <c r="A31" s="20" t="s">
        <v>65</v>
      </c>
      <c r="B31" s="4" t="s">
        <v>73</v>
      </c>
      <c r="C31" s="3"/>
      <c r="D31" s="3"/>
      <c r="E31" s="21">
        <f aca="true" t="shared" si="3" ref="E31:P31">E27/421.2</f>
        <v>5.306291547958214</v>
      </c>
      <c r="F31" s="21">
        <f t="shared" si="3"/>
        <v>5.297863247863248</v>
      </c>
      <c r="G31" s="21">
        <f t="shared" si="3"/>
        <v>4.665384615384616</v>
      </c>
      <c r="H31" s="21">
        <f t="shared" si="3"/>
        <v>4.56849477682811</v>
      </c>
      <c r="I31" s="21">
        <f t="shared" si="3"/>
        <v>5.325783475783476</v>
      </c>
      <c r="J31" s="21">
        <f t="shared" si="3"/>
        <v>4.575261158594492</v>
      </c>
      <c r="K31" s="21">
        <f t="shared" si="3"/>
        <v>5.646676163342829</v>
      </c>
      <c r="L31" s="21">
        <f t="shared" si="3"/>
        <v>7.932051282051283</v>
      </c>
      <c r="M31" s="21">
        <f t="shared" si="3"/>
        <v>4.355175688509021</v>
      </c>
      <c r="N31" s="21">
        <f t="shared" si="3"/>
        <v>4.536063627730294</v>
      </c>
      <c r="O31" s="21">
        <f t="shared" si="3"/>
        <v>5.0140550807217465</v>
      </c>
      <c r="P31" s="25">
        <f t="shared" si="3"/>
        <v>5.376234567901235</v>
      </c>
      <c r="Q31" s="25">
        <f>Q27/421.2/12</f>
        <v>5.216611269389047</v>
      </c>
    </row>
    <row r="32" spans="1:6" s="2" customFormat="1" ht="15.75">
      <c r="A32" s="16"/>
      <c r="B32" s="12" t="s">
        <v>66</v>
      </c>
      <c r="C32" s="17"/>
      <c r="D32" s="17" t="s">
        <v>26</v>
      </c>
      <c r="E32" s="18"/>
      <c r="F32" s="18"/>
    </row>
    <row r="33" spans="1:12" s="2" customFormat="1" ht="15.75">
      <c r="A33" s="16"/>
      <c r="B33" s="17" t="s">
        <v>27</v>
      </c>
      <c r="C33" s="17"/>
      <c r="D33" s="17" t="s">
        <v>28</v>
      </c>
      <c r="E33" s="18"/>
      <c r="F33" s="18"/>
      <c r="L33" s="2" t="s">
        <v>1</v>
      </c>
    </row>
    <row r="34" spans="1:6" s="2" customFormat="1" ht="15.75">
      <c r="A34" s="16"/>
      <c r="B34" s="17" t="s">
        <v>22</v>
      </c>
      <c r="C34" s="17"/>
      <c r="D34" s="17" t="s">
        <v>23</v>
      </c>
      <c r="E34" s="18"/>
      <c r="F34" s="18"/>
    </row>
    <row r="35" spans="1:6" s="2" customFormat="1" ht="15.75">
      <c r="A35" s="16"/>
      <c r="B35" s="17"/>
      <c r="C35" s="17"/>
      <c r="D35" s="17"/>
      <c r="E35" s="18"/>
      <c r="F35" s="1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2015-02-05T11:43:55Z</dcterms:modified>
  <cp:category/>
  <cp:version/>
  <cp:contentType/>
  <cp:contentStatus/>
</cp:coreProperties>
</file>