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<sst xmlns="http://schemas.openxmlformats.org/spreadsheetml/2006/main" count="71" uniqueCount="69">
  <si>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 xml:space="preserve">Затраты  по содержанию и ремонту общего имущества </t>
  </si>
  <si>
    <t>обслуживаемого управляющей компанией ООО "Крутоярсервис-1"</t>
  </si>
  <si>
    <t xml:space="preserve"> </t>
  </si>
  <si>
    <t>п/п</t>
  </si>
  <si>
    <t>Наименование услуги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</si>
  <si>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</si>
  <si>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</si>
  <si>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</si>
  <si>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</si>
  <si>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</si>
  <si>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</si>
  <si>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</si>
  <si>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>№№</t>
  </si>
  <si>
    <t xml:space="preserve">Долг </t>
  </si>
  <si>
    <t>Экономист</t>
  </si>
  <si>
    <t>Овчаренко Н.Г.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</si>
  <si>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</si>
  <si>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</si>
  <si>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</si>
  <si>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</si>
  <si>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</si>
  <si>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</si>
  <si>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</si>
  <si>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</si>
  <si>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889,8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</si>
  <si>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</si>
  <si>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</si>
  <si>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</si>
  <si>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</si>
  <si>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</si>
  <si>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</si>
  <si>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</si>
  <si>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</si>
  <si>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</si>
  <si>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</si>
  <si>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</si>
  <si>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</si>
  <si>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</si>
  <si>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</si>
  <si>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</si>
  <si>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</si>
  <si>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</si>
  <si>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</si>
  <si>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</si>
  <si>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</si>
  <si>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17.</t>
  </si>
  <si>
    <t>Услуги сторонних организаций</t>
  </si>
  <si>
    <t>18.</t>
  </si>
  <si>
    <t>19.</t>
  </si>
  <si>
    <t>Генеральный директор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</si>
  <si>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</si>
  <si>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</si>
  <si>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</si>
  <si>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</si>
  <si>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</si>
  <si>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</si>
  <si>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</si>
  <si>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</si>
  <si>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</si>
  <si>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</si>
  <si>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</si>
  <si>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</si>
  <si>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</si>
  <si>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</si>
  <si>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жилого дома по адресу с. Малеево д.31</t>
  </si>
  <si>
    <t>за</t>
  </si>
  <si>
    <t>8 руб.м2</t>
  </si>
  <si>
    <t>2017 г.</t>
  </si>
  <si>
    <t>Общедомовое освещение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</si>
</sst>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2" fontId="2" fillId="0" borderId="11" xfId="0" applyNumberFormat="1" applyFont="1" applyBorder="1" applyAlignment="1">
      <alignment horizontal="left"/>
    </xf>
    <xf numFmtId="2" fontId="2" fillId="0" borderId="11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4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C16" sqref="C16"/>
    </sheetView>
  </sheetViews>
  <sheetFormatPr defaultColWidth="9.140625" defaultRowHeight="12.75"/>
  <cols>
    <col min="1" max="1" width="6.421875" style="1" customWidth="1"/>
    <col min="2" max="2" width="71.00390625" style="1" bestFit="1" customWidth="1"/>
    <col min="3" max="3" width="11.28125" style="1" customWidth="1"/>
    <col min="4" max="4" width="11.421875" style="1" customWidth="1"/>
    <col min="5" max="5" width="18.8515625" style="1" bestFit="1" customWidth="1"/>
    <col min="6" max="6" width="10.57421875" style="1" bestFit="1" customWidth="1"/>
    <col min="7" max="11" width="12.00390625" style="1" bestFit="1" customWidth="1"/>
    <col min="12" max="12" width="12.8515625" style="1" bestFit="1" customWidth="1"/>
    <col min="13" max="13" width="8.7109375" style="1" customWidth="1"/>
    <col min="14" max="14" width="12.140625" style="1" bestFit="1" customWidth="1"/>
    <col min="15" max="15" width="10.57421875" style="1" bestFit="1" customWidth="1"/>
    <col min="16" max="16" width="9.7109375" style="1" bestFit="1" customWidth="1"/>
    <col min="17" max="17" width="12.421875" style="1" bestFit="1" customWidth="1"/>
    <col min="18" max="18" width="11.7109375" style="1" bestFit="1" customWidth="1"/>
    <col min="19" max="16384" width="9.140625" style="1" customWidth="1"/>
  </cols>
  <sheetData>
    <row r="1" spans="1:9" ht="15.75">
      <c r="A1" s="2" t="s">
        <v>0</v>
      </c>
      <c r="B1" s="2"/>
      <c r="C1" s="2"/>
      <c r="D1" s="2"/>
      <c r="I1" s="1" t="s">
        <v>2</v>
      </c>
    </row>
    <row r="2" spans="1:3" ht="15.75">
      <c r="A2" s="2" t="s">
        <v>64</v>
      </c>
      <c r="B2" s="2"/>
      <c r="C2" s="2"/>
    </row>
    <row r="3" spans="1:11" ht="16.5" thickBot="1">
      <c r="A3" s="2" t="s">
        <v>1</v>
      </c>
      <c r="B3" s="2"/>
      <c r="C3" s="2"/>
      <c r="F3" s="2" t="s">
        <v>24</v>
      </c>
      <c r="K3" s="1" t="s">
        <v>20</v>
      </c>
    </row>
    <row r="4" spans="1:15" ht="15.75" thickBot="1">
      <c r="A4" s="19" t="s">
        <v>12</v>
      </c>
      <c r="B4" s="19"/>
      <c r="C4" s="20"/>
      <c r="D4" s="21"/>
      <c r="E4" s="22"/>
      <c r="F4" s="22" t="s">
        <v>67</v>
      </c>
      <c r="G4" s="22"/>
      <c r="H4" s="22"/>
      <c r="I4" s="22"/>
      <c r="J4" s="22"/>
      <c r="K4" s="22"/>
      <c r="L4" s="22"/>
      <c r="M4" s="22"/>
      <c r="N4" s="22"/>
      <c r="O4" s="23"/>
    </row>
    <row r="5" spans="1:15" ht="15">
      <c r="A5" s="24" t="s">
        <v>3</v>
      </c>
      <c r="B5" s="24" t="s">
        <v>4</v>
      </c>
      <c r="C5" s="25" t="s">
        <v>50</v>
      </c>
      <c r="D5" s="25" t="s">
        <v>51</v>
      </c>
      <c r="E5" s="24" t="s">
        <v>52</v>
      </c>
      <c r="F5" s="24" t="s">
        <v>53</v>
      </c>
      <c r="G5" s="24" t="s">
        <v>54</v>
      </c>
      <c r="H5" s="24" t="s">
        <v>55</v>
      </c>
      <c r="I5" s="24" t="s">
        <v>57</v>
      </c>
      <c r="J5" s="19" t="s">
        <v>58</v>
      </c>
      <c r="K5" s="26" t="s">
        <v>59</v>
      </c>
      <c r="L5" s="24" t="s">
        <v>60</v>
      </c>
      <c r="M5" s="24" t="s">
        <v>61</v>
      </c>
      <c r="N5" s="19" t="s">
        <v>62</v>
      </c>
      <c r="O5" s="24" t="s">
        <v>63</v>
      </c>
    </row>
    <row r="6" spans="1:15" ht="15">
      <c r="A6" s="24"/>
      <c r="B6" s="24"/>
      <c r="C6" s="25"/>
      <c r="D6" s="25"/>
      <c r="E6" s="24"/>
      <c r="F6" s="24"/>
      <c r="G6" s="24"/>
      <c r="H6" s="24"/>
      <c r="I6" s="24"/>
      <c r="J6" s="24"/>
      <c r="K6" s="24"/>
      <c r="L6" s="24"/>
      <c r="M6" s="24"/>
      <c r="N6" s="24"/>
      <c r="O6" s="24" t="s">
        <v>65</v>
      </c>
    </row>
    <row r="7" spans="1:15" ht="15.75" thickBot="1">
      <c r="A7" s="27"/>
      <c r="B7" s="27"/>
      <c r="C7" s="28" t="s">
        <v>66</v>
      </c>
      <c r="D7" s="28"/>
      <c r="E7" s="27"/>
      <c r="F7" s="27"/>
      <c r="G7" s="27"/>
      <c r="H7" s="27"/>
      <c r="I7" s="27"/>
      <c r="J7" s="27"/>
      <c r="K7" s="27"/>
      <c r="L7" s="27"/>
      <c r="M7" s="27"/>
      <c r="N7" s="27"/>
      <c r="O7" s="27" t="s">
        <v>67</v>
      </c>
    </row>
    <row r="8" spans="1:15" ht="15">
      <c r="A8" s="4" t="s">
        <v>25</v>
      </c>
      <c r="B8" s="4" t="s">
        <v>26</v>
      </c>
      <c r="C8" s="11">
        <v>0</v>
      </c>
      <c r="D8" s="11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</row>
    <row r="9" spans="1:15" ht="15">
      <c r="A9" s="4" t="s">
        <v>27</v>
      </c>
      <c r="B9" s="4" t="s">
        <v>28</v>
      </c>
      <c r="C9" s="11">
        <v>0</v>
      </c>
      <c r="D9" s="11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</row>
    <row r="10" spans="1:15" ht="15">
      <c r="A10" s="3" t="s">
        <v>29</v>
      </c>
      <c r="B10" s="3" t="s">
        <v>30</v>
      </c>
      <c r="C10" s="12">
        <v>1547.21</v>
      </c>
      <c r="D10" s="12">
        <v>1547.11</v>
      </c>
      <c r="E10" s="3">
        <v>1547.11</v>
      </c>
      <c r="F10" s="3">
        <v>1547.11</v>
      </c>
      <c r="G10" s="3">
        <v>1547.11</v>
      </c>
      <c r="H10" s="3">
        <v>1547.11</v>
      </c>
      <c r="I10" s="4">
        <v>1547.21</v>
      </c>
      <c r="J10" s="4">
        <v>1547.21</v>
      </c>
      <c r="K10" s="4">
        <v>1547.21</v>
      </c>
      <c r="L10" s="4">
        <v>1547.21</v>
      </c>
      <c r="M10" s="4">
        <v>1547.21</v>
      </c>
      <c r="N10" s="4">
        <v>1547.21</v>
      </c>
      <c r="O10" s="4">
        <f aca="true" t="shared" si="0" ref="O10:O21">SUM(C10:N10)</f>
        <v>18566.019999999993</v>
      </c>
    </row>
    <row r="11" spans="1:15" ht="15">
      <c r="A11" s="4" t="s">
        <v>31</v>
      </c>
      <c r="B11" s="4" t="s">
        <v>16</v>
      </c>
      <c r="C11" s="11">
        <v>0</v>
      </c>
      <c r="D11" s="11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f t="shared" si="0"/>
        <v>0</v>
      </c>
    </row>
    <row r="12" spans="1:15" ht="15">
      <c r="A12" s="4" t="s">
        <v>32</v>
      </c>
      <c r="B12" s="4" t="s">
        <v>17</v>
      </c>
      <c r="C12" s="11">
        <v>293.38</v>
      </c>
      <c r="D12" s="11">
        <v>589.2</v>
      </c>
      <c r="E12" s="4">
        <v>600.31</v>
      </c>
      <c r="F12" s="4">
        <v>594.87</v>
      </c>
      <c r="G12" s="4">
        <v>583.83</v>
      </c>
      <c r="H12" s="4">
        <v>990.42</v>
      </c>
      <c r="I12" s="4">
        <v>343.12</v>
      </c>
      <c r="J12" s="4">
        <v>207.46</v>
      </c>
      <c r="K12" s="4">
        <v>370.4</v>
      </c>
      <c r="L12" s="4">
        <v>462.32</v>
      </c>
      <c r="M12" s="4">
        <v>376.06</v>
      </c>
      <c r="N12" s="4">
        <v>672.5</v>
      </c>
      <c r="O12" s="4">
        <f t="shared" si="0"/>
        <v>6083.869999999999</v>
      </c>
    </row>
    <row r="13" spans="1:15" ht="15">
      <c r="A13" s="4" t="s">
        <v>33</v>
      </c>
      <c r="B13" s="4" t="s">
        <v>18</v>
      </c>
      <c r="C13" s="11">
        <v>66.49</v>
      </c>
      <c r="D13" s="11">
        <v>319.05</v>
      </c>
      <c r="E13" s="4">
        <v>290.11</v>
      </c>
      <c r="F13" s="4">
        <v>335.68</v>
      </c>
      <c r="G13" s="4">
        <v>228.53</v>
      </c>
      <c r="H13" s="4">
        <v>249.32</v>
      </c>
      <c r="I13" s="4">
        <v>258.26</v>
      </c>
      <c r="J13" s="4">
        <v>685.39</v>
      </c>
      <c r="K13" s="4">
        <v>5.26</v>
      </c>
      <c r="L13" s="4">
        <v>94.5</v>
      </c>
      <c r="M13" s="4">
        <v>653.78</v>
      </c>
      <c r="N13" s="4">
        <v>523.7</v>
      </c>
      <c r="O13" s="4">
        <f t="shared" si="0"/>
        <v>3710.0699999999997</v>
      </c>
    </row>
    <row r="14" spans="1:15" ht="15">
      <c r="A14" s="4" t="s">
        <v>34</v>
      </c>
      <c r="B14" s="4" t="s">
        <v>5</v>
      </c>
      <c r="C14" s="11">
        <v>139.66</v>
      </c>
      <c r="D14" s="11">
        <v>296.69</v>
      </c>
      <c r="E14" s="4">
        <v>333.14</v>
      </c>
      <c r="F14" s="4">
        <v>303.18</v>
      </c>
      <c r="G14" s="4">
        <v>295.7</v>
      </c>
      <c r="H14" s="4">
        <v>414.57</v>
      </c>
      <c r="I14" s="4">
        <v>391.48</v>
      </c>
      <c r="J14" s="4">
        <v>154.32</v>
      </c>
      <c r="K14" s="4">
        <v>236.39</v>
      </c>
      <c r="L14" s="4">
        <v>469.78</v>
      </c>
      <c r="M14" s="4">
        <v>264.32</v>
      </c>
      <c r="N14" s="4">
        <v>339.97</v>
      </c>
      <c r="O14" s="4">
        <f t="shared" si="0"/>
        <v>3639.2</v>
      </c>
    </row>
    <row r="15" spans="1:15" ht="15">
      <c r="A15" s="4" t="s">
        <v>35</v>
      </c>
      <c r="B15" s="4" t="s">
        <v>6</v>
      </c>
      <c r="C15" s="11">
        <v>136.66</v>
      </c>
      <c r="D15" s="11">
        <v>297.98</v>
      </c>
      <c r="E15" s="4">
        <v>331.18</v>
      </c>
      <c r="F15" s="4">
        <v>300.68</v>
      </c>
      <c r="G15" s="4">
        <v>293.7</v>
      </c>
      <c r="H15" s="4">
        <v>410.59</v>
      </c>
      <c r="I15" s="4">
        <v>391.48</v>
      </c>
      <c r="J15" s="4">
        <v>154.32</v>
      </c>
      <c r="K15" s="4">
        <v>234.8</v>
      </c>
      <c r="L15" s="4">
        <v>469.98</v>
      </c>
      <c r="M15" s="4">
        <v>263.32</v>
      </c>
      <c r="N15" s="4">
        <v>339.97</v>
      </c>
      <c r="O15" s="4">
        <f t="shared" si="0"/>
        <v>3624.6600000000008</v>
      </c>
    </row>
    <row r="16" spans="1:15" ht="15">
      <c r="A16" s="4" t="s">
        <v>36</v>
      </c>
      <c r="B16" s="4" t="s">
        <v>7</v>
      </c>
      <c r="C16" s="11">
        <v>0</v>
      </c>
      <c r="D16" s="11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f t="shared" si="0"/>
        <v>0</v>
      </c>
    </row>
    <row r="17" spans="1:15" ht="15">
      <c r="A17" s="4" t="s">
        <v>37</v>
      </c>
      <c r="B17" s="4" t="s">
        <v>38</v>
      </c>
      <c r="C17" s="11">
        <v>0</v>
      </c>
      <c r="D17" s="11">
        <v>0</v>
      </c>
      <c r="E17" s="4">
        <v>0</v>
      </c>
      <c r="F17" s="4">
        <v>1350</v>
      </c>
      <c r="G17" s="4">
        <v>0</v>
      </c>
      <c r="H17" s="4">
        <v>0</v>
      </c>
      <c r="I17" s="4">
        <v>0</v>
      </c>
      <c r="J17" s="4">
        <v>0</v>
      </c>
      <c r="K17" s="4">
        <v>1200</v>
      </c>
      <c r="L17" s="4">
        <v>0</v>
      </c>
      <c r="M17" s="4">
        <v>0</v>
      </c>
      <c r="N17" s="4">
        <v>0</v>
      </c>
      <c r="O17" s="4">
        <f t="shared" si="0"/>
        <v>2550</v>
      </c>
    </row>
    <row r="18" spans="1:15" ht="15">
      <c r="A18" s="4" t="s">
        <v>39</v>
      </c>
      <c r="B18" s="4" t="s">
        <v>68</v>
      </c>
      <c r="C18" s="11">
        <v>0</v>
      </c>
      <c r="D18" s="11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f t="shared" si="0"/>
        <v>0</v>
      </c>
    </row>
    <row r="19" spans="1:15" ht="15">
      <c r="A19" s="4" t="s">
        <v>40</v>
      </c>
      <c r="B19" s="4" t="s">
        <v>8</v>
      </c>
      <c r="C19" s="11">
        <v>1125.45</v>
      </c>
      <c r="D19" s="11">
        <v>1108.9</v>
      </c>
      <c r="E19" s="4">
        <v>1121.88</v>
      </c>
      <c r="F19" s="4">
        <v>1106.07</v>
      </c>
      <c r="G19" s="4">
        <v>1136.68</v>
      </c>
      <c r="H19" s="4">
        <v>1110.93</v>
      </c>
      <c r="I19" s="4">
        <v>1229.62</v>
      </c>
      <c r="J19" s="4">
        <v>1211.54</v>
      </c>
      <c r="K19" s="4">
        <v>1231.31</v>
      </c>
      <c r="L19" s="4">
        <v>1244.58</v>
      </c>
      <c r="M19" s="4">
        <v>1239.44</v>
      </c>
      <c r="N19" s="4">
        <v>1249.67</v>
      </c>
      <c r="O19" s="4">
        <f t="shared" si="0"/>
        <v>14116.07</v>
      </c>
    </row>
    <row r="20" spans="1:15" ht="15">
      <c r="A20" s="4" t="s">
        <v>41</v>
      </c>
      <c r="B20" s="5" t="s">
        <v>46</v>
      </c>
      <c r="C20" s="11">
        <v>186.58</v>
      </c>
      <c r="D20" s="11">
        <v>279.22</v>
      </c>
      <c r="E20" s="4">
        <v>485.53</v>
      </c>
      <c r="F20" s="4">
        <v>225.66</v>
      </c>
      <c r="G20" s="4">
        <v>175.97</v>
      </c>
      <c r="H20" s="4">
        <v>329.48</v>
      </c>
      <c r="I20" s="4">
        <v>155.74</v>
      </c>
      <c r="J20" s="4">
        <v>253.28</v>
      </c>
      <c r="K20" s="4">
        <v>313.07</v>
      </c>
      <c r="L20" s="4">
        <v>229.93</v>
      </c>
      <c r="M20" s="4">
        <v>261.63</v>
      </c>
      <c r="N20" s="4">
        <v>440.82</v>
      </c>
      <c r="O20" s="4">
        <f t="shared" si="0"/>
        <v>3336.9100000000003</v>
      </c>
    </row>
    <row r="21" spans="1:15" ht="15">
      <c r="A21" s="4" t="s">
        <v>42</v>
      </c>
      <c r="B21" s="5" t="s">
        <v>19</v>
      </c>
      <c r="C21" s="11">
        <v>182.35</v>
      </c>
      <c r="D21" s="11">
        <v>273.41</v>
      </c>
      <c r="E21" s="4">
        <v>193.47</v>
      </c>
      <c r="F21" s="4">
        <v>329.58</v>
      </c>
      <c r="G21" s="4">
        <v>218.06</v>
      </c>
      <c r="H21" s="4">
        <v>211.46</v>
      </c>
      <c r="I21" s="4">
        <v>449.18</v>
      </c>
      <c r="J21" s="4">
        <v>368.9</v>
      </c>
      <c r="K21" s="4">
        <v>245.78</v>
      </c>
      <c r="L21" s="4">
        <v>298.91</v>
      </c>
      <c r="M21" s="4">
        <v>248.8</v>
      </c>
      <c r="N21" s="4">
        <v>359.36</v>
      </c>
      <c r="O21" s="4">
        <f t="shared" si="0"/>
        <v>3379.26</v>
      </c>
    </row>
    <row r="22" spans="1:15" ht="15.75">
      <c r="A22" s="5" t="s">
        <v>43</v>
      </c>
      <c r="B22" s="4" t="s">
        <v>9</v>
      </c>
      <c r="C22" s="13">
        <f aca="true" t="shared" si="1" ref="C22:O22">SUM(C8:C21)</f>
        <v>3677.78</v>
      </c>
      <c r="D22" s="13">
        <f t="shared" si="1"/>
        <v>4711.56</v>
      </c>
      <c r="E22" s="14">
        <f t="shared" si="1"/>
        <v>4902.73</v>
      </c>
      <c r="F22" s="14">
        <f t="shared" si="1"/>
        <v>6092.829999999999</v>
      </c>
      <c r="G22" s="14">
        <f t="shared" si="1"/>
        <v>4479.580000000001</v>
      </c>
      <c r="H22" s="14">
        <f t="shared" si="1"/>
        <v>5263.88</v>
      </c>
      <c r="I22" s="14">
        <f t="shared" si="1"/>
        <v>4766.09</v>
      </c>
      <c r="J22" s="14">
        <f t="shared" si="1"/>
        <v>4582.42</v>
      </c>
      <c r="K22" s="14">
        <f t="shared" si="1"/>
        <v>5384.22</v>
      </c>
      <c r="L22" s="14">
        <f t="shared" si="1"/>
        <v>4817.209999999999</v>
      </c>
      <c r="M22" s="14">
        <f t="shared" si="1"/>
        <v>4854.560000000001</v>
      </c>
      <c r="N22" s="14">
        <f t="shared" si="1"/>
        <v>5473.2</v>
      </c>
      <c r="O22" s="14">
        <f t="shared" si="1"/>
        <v>59006.06</v>
      </c>
    </row>
    <row r="23" spans="1:15" ht="15.75">
      <c r="A23" s="5" t="s">
        <v>44</v>
      </c>
      <c r="B23" s="14" t="s">
        <v>10</v>
      </c>
      <c r="C23" s="11">
        <v>5650.68</v>
      </c>
      <c r="D23" s="11">
        <v>5650.68</v>
      </c>
      <c r="E23" s="4">
        <v>5650.68</v>
      </c>
      <c r="F23" s="4">
        <v>5650.68</v>
      </c>
      <c r="G23" s="4">
        <v>5650.68</v>
      </c>
      <c r="H23" s="4">
        <v>5650.68</v>
      </c>
      <c r="I23" s="4">
        <v>5919.76</v>
      </c>
      <c r="J23" s="4">
        <v>5919.76</v>
      </c>
      <c r="K23" s="4">
        <v>5919.76</v>
      </c>
      <c r="L23" s="4">
        <v>5919.76</v>
      </c>
      <c r="M23" s="4">
        <v>5919.76</v>
      </c>
      <c r="N23" s="4">
        <v>5919.76</v>
      </c>
      <c r="O23" s="4">
        <f>SUM(C23:N23)</f>
        <v>69422.64000000001</v>
      </c>
    </row>
    <row r="24" spans="1:15" ht="15.75">
      <c r="A24" s="5" t="s">
        <v>45</v>
      </c>
      <c r="B24" s="14" t="s">
        <v>11</v>
      </c>
      <c r="C24" s="11">
        <v>3038.28</v>
      </c>
      <c r="D24" s="11">
        <v>4556.56</v>
      </c>
      <c r="E24" s="4">
        <v>3224.76</v>
      </c>
      <c r="F24" s="4">
        <v>5491.88</v>
      </c>
      <c r="G24" s="4">
        <v>3634.68</v>
      </c>
      <c r="H24" s="4">
        <v>3524.2</v>
      </c>
      <c r="I24" s="4">
        <v>7485.72</v>
      </c>
      <c r="J24" s="4">
        <v>6147</v>
      </c>
      <c r="K24" s="4">
        <v>4095.85</v>
      </c>
      <c r="L24" s="4">
        <v>4981.84</v>
      </c>
      <c r="M24" s="4">
        <v>4145.84</v>
      </c>
      <c r="N24" s="15">
        <v>5989.31</v>
      </c>
      <c r="O24" s="4">
        <f>SUM(C24:N24)</f>
        <v>56315.92</v>
      </c>
    </row>
    <row r="25" spans="1:15" ht="15.75">
      <c r="A25" s="5" t="s">
        <v>47</v>
      </c>
      <c r="B25" s="14" t="s">
        <v>13</v>
      </c>
      <c r="C25" s="16">
        <v>35492.75</v>
      </c>
      <c r="D25" s="16">
        <v>36586.87</v>
      </c>
      <c r="E25" s="15">
        <v>39012.79</v>
      </c>
      <c r="F25" s="15">
        <v>39171.59</v>
      </c>
      <c r="G25" s="15">
        <v>41187.59</v>
      </c>
      <c r="H25" s="15">
        <v>43314.07</v>
      </c>
      <c r="I25" s="15">
        <v>41748.11</v>
      </c>
      <c r="J25" s="15">
        <v>41520.87</v>
      </c>
      <c r="K25" s="4">
        <v>43344.78</v>
      </c>
      <c r="L25" s="4">
        <v>44282.7</v>
      </c>
      <c r="M25" s="4">
        <v>46056.62</v>
      </c>
      <c r="N25" s="4">
        <v>45987.07</v>
      </c>
      <c r="O25" s="4">
        <v>45987.07</v>
      </c>
    </row>
    <row r="26" spans="1:15" ht="15.75">
      <c r="A26" s="10" t="s">
        <v>48</v>
      </c>
      <c r="B26" s="14" t="s">
        <v>56</v>
      </c>
      <c r="C26" s="17">
        <f aca="true" t="shared" si="2" ref="C26:L26">C22/672.7</f>
        <v>5.46719191318567</v>
      </c>
      <c r="D26" s="17">
        <f t="shared" si="2"/>
        <v>7.003954214360042</v>
      </c>
      <c r="E26" s="18">
        <f t="shared" si="2"/>
        <v>7.288137356919874</v>
      </c>
      <c r="F26" s="18">
        <f t="shared" si="2"/>
        <v>9.057276646350525</v>
      </c>
      <c r="G26" s="18">
        <f t="shared" si="2"/>
        <v>6.65910509885536</v>
      </c>
      <c r="H26" s="18">
        <f t="shared" si="2"/>
        <v>7.825003716366879</v>
      </c>
      <c r="I26" s="18">
        <f t="shared" si="2"/>
        <v>7.085015608740894</v>
      </c>
      <c r="J26" s="18">
        <f t="shared" si="2"/>
        <v>6.811981566820276</v>
      </c>
      <c r="K26" s="18">
        <f t="shared" si="2"/>
        <v>8.003894752489966</v>
      </c>
      <c r="L26" s="18">
        <f t="shared" si="2"/>
        <v>7.1610078786977835</v>
      </c>
      <c r="M26" s="18">
        <f>M22/672.2</f>
        <v>7.2218982445700695</v>
      </c>
      <c r="N26" s="18">
        <f>N22/672.7</f>
        <v>8.136167682473612</v>
      </c>
      <c r="O26" s="18">
        <f>O22/672.7/12</f>
        <v>7.309605569595163</v>
      </c>
    </row>
    <row r="27" spans="1:6" ht="15.75">
      <c r="A27" s="6"/>
      <c r="B27" s="9" t="s">
        <v>49</v>
      </c>
      <c r="C27" s="7"/>
      <c r="D27" s="7" t="s">
        <v>21</v>
      </c>
      <c r="E27" s="8"/>
      <c r="F27" s="8"/>
    </row>
    <row r="28" spans="1:12" ht="15.75">
      <c r="A28" s="6"/>
      <c r="B28" s="7" t="s">
        <v>22</v>
      </c>
      <c r="C28" s="7"/>
      <c r="D28" s="7" t="s">
        <v>23</v>
      </c>
      <c r="E28" s="8"/>
      <c r="F28" s="8"/>
      <c r="L28" s="1" t="s">
        <v>2</v>
      </c>
    </row>
    <row r="29" spans="1:6" ht="15.75">
      <c r="A29" s="6"/>
      <c r="B29" s="7" t="s">
        <v>14</v>
      </c>
      <c r="C29" s="7"/>
      <c r="D29" s="7" t="s">
        <v>15</v>
      </c>
      <c r="E29" s="8"/>
      <c r="F29" s="8"/>
    </row>
    <row r="30" spans="1:6" ht="15.75">
      <c r="A30" s="6"/>
      <c r="B30" s="7"/>
      <c r="C30" s="7"/>
      <c r="D30" s="7"/>
      <c r="E30" s="8"/>
      <c r="F30" s="8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2018-02-13T10:59:17Z</dcterms:modified>
  <cp:category/>
  <cp:version/>
  <cp:contentType/>
  <cp:contentStatus/>
</cp:coreProperties>
</file>