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<sst xmlns="http://schemas.openxmlformats.org/spreadsheetml/2006/main" count="81" uniqueCount="80">
  <si>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 xml:space="preserve">Затраты  по содержанию и ремонту общего имущества </t>
  </si>
  <si>
    <t>жилого дома по адресу п.Крутоярский ул. Приокская д.5</t>
  </si>
  <si>
    <t>обслуживаемого управляющей компанией ООО "Крутоярсервис-1"</t>
  </si>
  <si>
    <t>№№</t>
  </si>
  <si>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</si>
  <si>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</si>
  <si>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</si>
  <si>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</si>
  <si>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</si>
  <si>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</si>
  <si>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</si>
  <si>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</si>
  <si>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Освещение мест общего пользования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</si>
  <si>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</si>
  <si>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</si>
  <si>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</si>
  <si>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</si>
  <si>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</si>
  <si>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</si>
  <si>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</si>
  <si>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п/п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</si>
  <si>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</si>
  <si>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</si>
  <si>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</si>
  <si>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</si>
  <si>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</si>
  <si>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1532,5 м2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</si>
  <si>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</si>
  <si>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</si>
  <si>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</si>
  <si>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</si>
  <si>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</si>
  <si>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</si>
  <si>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</si>
  <si>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</si>
  <si>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</si>
  <si>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</si>
  <si>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</si>
  <si>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</si>
  <si>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</si>
  <si>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</si>
  <si>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</si>
  <si>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Прочистка дымоходов и вентканалов от птиц и мусора</t>
  </si>
  <si>
    <t>12.</t>
  </si>
  <si>
    <t>13.</t>
  </si>
  <si>
    <t>Дератизация мест общего пользования</t>
  </si>
  <si>
    <t>14.</t>
  </si>
  <si>
    <t>15.</t>
  </si>
  <si>
    <t>Технические осмотры домов и квартир (по заявкам)</t>
  </si>
  <si>
    <t>16.</t>
  </si>
  <si>
    <t>17.</t>
  </si>
  <si>
    <t>Услуги сторонних организаций</t>
  </si>
  <si>
    <t>18.</t>
  </si>
  <si>
    <t>19.</t>
  </si>
  <si>
    <t>20.</t>
  </si>
  <si>
    <t>Тариф с 1 м2 общей площади</t>
  </si>
  <si>
    <t>21.</t>
  </si>
  <si>
    <t>22.</t>
  </si>
  <si>
    <t>23.</t>
  </si>
  <si>
    <t>24.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</si>
  <si>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</si>
  <si>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</si>
  <si>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</si>
  <si>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</si>
  <si>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</si>
  <si>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</si>
  <si>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</si>
  <si>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</si>
  <si>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</si>
  <si>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Косметический ремонт подъездов, элементов фасада дома(22987,5)</t>
  </si>
  <si>
    <t>август</t>
  </si>
  <si>
    <t>СЕНТЯБРЬ</t>
  </si>
  <si>
    <t>октябрь</t>
  </si>
  <si>
    <t>ноябрь</t>
  </si>
  <si>
    <t>декабрь</t>
  </si>
  <si>
    <t>Всего</t>
  </si>
  <si>
    <t>2015 г.</t>
  </si>
  <si>
    <t>за</t>
  </si>
  <si>
    <t>7,38руб.м2</t>
  </si>
  <si>
    <t>8,3руб.м2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</si>
</sst>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2" fontId="1" fillId="0" borderId="2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7" xfId="0" applyFont="1" applyFill="1" applyBorder="1" applyAlignment="1">
      <alignment/>
    </xf>
    <xf numFmtId="2" fontId="2" fillId="0" borderId="2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75" zoomScaleNormal="75" workbookViewId="0" topLeftCell="A1">
      <selection activeCell="H3" sqref="H3"/>
    </sheetView>
  </sheetViews>
  <sheetFormatPr defaultColWidth="9.140625" defaultRowHeight="12.75"/>
  <cols>
    <col min="1" max="1" width="6.421875" style="0" customWidth="1"/>
    <col min="2" max="2" width="69.57421875" style="0" customWidth="1"/>
    <col min="3" max="3" width="12.28125" style="0" customWidth="1"/>
    <col min="5" max="5" width="18.7109375" style="0" bestFit="1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0.7109375" style="0" bestFit="1" customWidth="1"/>
    <col min="18" max="18" width="8.57421875" style="0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1</v>
      </c>
      <c r="B2" s="1"/>
      <c r="C2" s="1"/>
    </row>
    <row r="3" spans="1:11" s="2" customFormat="1" ht="16.5" thickBot="1">
      <c r="A3" s="1" t="s">
        <v>2</v>
      </c>
      <c r="B3" s="1"/>
      <c r="C3" s="1"/>
      <c r="F3" s="1" t="s">
        <v>26</v>
      </c>
      <c r="K3" s="2" t="s">
        <v>22</v>
      </c>
    </row>
    <row r="4" spans="1:15" s="2" customFormat="1" ht="15.75" thickBot="1">
      <c r="A4" s="10" t="s">
        <v>3</v>
      </c>
      <c r="B4" s="10"/>
      <c r="C4" s="19"/>
      <c r="D4" s="6"/>
      <c r="E4" s="6"/>
      <c r="F4" s="6" t="s">
        <v>76</v>
      </c>
      <c r="G4" s="6"/>
      <c r="H4" s="6"/>
      <c r="I4" s="6"/>
      <c r="J4" s="6"/>
      <c r="K4" s="6"/>
      <c r="L4" s="6"/>
      <c r="M4" s="6"/>
      <c r="N4" s="6"/>
      <c r="O4" s="7"/>
    </row>
    <row r="5" spans="1:15" s="2" customFormat="1" ht="15">
      <c r="A5" s="11" t="s">
        <v>20</v>
      </c>
      <c r="B5" s="11" t="s">
        <v>5</v>
      </c>
      <c r="C5" s="11" t="s">
        <v>61</v>
      </c>
      <c r="D5" s="11" t="s">
        <v>62</v>
      </c>
      <c r="E5" s="11" t="s">
        <v>63</v>
      </c>
      <c r="F5" s="11" t="s">
        <v>64</v>
      </c>
      <c r="G5" s="11" t="s">
        <v>65</v>
      </c>
      <c r="H5" s="11" t="s">
        <v>66</v>
      </c>
      <c r="I5" s="11" t="s">
        <v>68</v>
      </c>
      <c r="J5" s="11" t="s">
        <v>70</v>
      </c>
      <c r="K5" s="20" t="s">
        <v>71</v>
      </c>
      <c r="L5" s="11" t="s">
        <v>72</v>
      </c>
      <c r="M5" s="11" t="s">
        <v>73</v>
      </c>
      <c r="N5" s="11" t="s">
        <v>74</v>
      </c>
      <c r="O5" s="11" t="s">
        <v>75</v>
      </c>
    </row>
    <row r="6" spans="1:15" s="2" customFormat="1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 t="s">
        <v>77</v>
      </c>
    </row>
    <row r="7" spans="1:15" s="2" customFormat="1" ht="15.75" thickBot="1">
      <c r="A7" s="17"/>
      <c r="B7" s="17"/>
      <c r="C7" s="17" t="s">
        <v>78</v>
      </c>
      <c r="D7" s="17"/>
      <c r="E7" s="17"/>
      <c r="F7" s="17"/>
      <c r="G7" s="17"/>
      <c r="H7" s="17"/>
      <c r="I7" s="17" t="s">
        <v>79</v>
      </c>
      <c r="J7" s="11"/>
      <c r="K7" s="11"/>
      <c r="L7" s="17"/>
      <c r="M7" s="11"/>
      <c r="N7" s="11"/>
      <c r="O7" s="17" t="s">
        <v>76</v>
      </c>
    </row>
    <row r="8" spans="1:15" s="2" customFormat="1" ht="15">
      <c r="A8" s="4" t="s">
        <v>27</v>
      </c>
      <c r="B8" s="4" t="s">
        <v>28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3">
        <v>0</v>
      </c>
      <c r="M8" s="4">
        <v>0</v>
      </c>
      <c r="N8" s="4">
        <v>0</v>
      </c>
      <c r="O8" s="3">
        <f>SUM(C8:N8)</f>
        <v>0</v>
      </c>
    </row>
    <row r="9" spans="1:15" s="2" customFormat="1" ht="15">
      <c r="A9" s="4" t="s">
        <v>29</v>
      </c>
      <c r="B9" s="4" t="s">
        <v>30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3">
        <f aca="true" t="shared" si="0" ref="O9:O25">SUM(C9:N9)</f>
        <v>0</v>
      </c>
    </row>
    <row r="10" spans="1:15" s="2" customFormat="1" ht="15">
      <c r="A10" s="12" t="s">
        <v>31</v>
      </c>
      <c r="B10" s="12" t="s">
        <v>32</v>
      </c>
      <c r="C10" s="3">
        <v>3065</v>
      </c>
      <c r="D10" s="3">
        <v>3065</v>
      </c>
      <c r="E10" s="3">
        <v>3065</v>
      </c>
      <c r="F10" s="3">
        <v>3065</v>
      </c>
      <c r="G10" s="3">
        <v>3065</v>
      </c>
      <c r="H10" s="3">
        <v>3065</v>
      </c>
      <c r="I10" s="3">
        <v>3524.75</v>
      </c>
      <c r="J10" s="3">
        <v>3524.75</v>
      </c>
      <c r="K10" s="4">
        <v>3524.75</v>
      </c>
      <c r="L10" s="4">
        <v>3524.75</v>
      </c>
      <c r="M10" s="4">
        <v>3524.75</v>
      </c>
      <c r="N10" s="4">
        <v>3524.75</v>
      </c>
      <c r="O10" s="3">
        <f t="shared" si="0"/>
        <v>39538.5</v>
      </c>
    </row>
    <row r="11" spans="1:15" s="2" customFormat="1" ht="15">
      <c r="A11" s="13" t="s">
        <v>33</v>
      </c>
      <c r="B11" s="13" t="s">
        <v>6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3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3">
        <f t="shared" si="0"/>
        <v>0</v>
      </c>
    </row>
    <row r="12" spans="1:15" s="2" customFormat="1" ht="15">
      <c r="A12" s="13" t="s">
        <v>34</v>
      </c>
      <c r="B12" s="13" t="s">
        <v>7</v>
      </c>
      <c r="C12" s="4">
        <v>1617.71</v>
      </c>
      <c r="D12" s="4">
        <v>1291.44</v>
      </c>
      <c r="E12" s="4">
        <v>1258.95</v>
      </c>
      <c r="F12" s="4">
        <v>1348.75</v>
      </c>
      <c r="G12" s="4">
        <v>1257.42</v>
      </c>
      <c r="H12" s="4">
        <v>1478.4</v>
      </c>
      <c r="I12" s="3">
        <v>1564.22</v>
      </c>
      <c r="J12" s="4">
        <v>942.33</v>
      </c>
      <c r="K12" s="4">
        <v>1393.04</v>
      </c>
      <c r="L12" s="4">
        <v>1367.76</v>
      </c>
      <c r="M12" s="4">
        <v>1401.93</v>
      </c>
      <c r="N12" s="4">
        <v>1557.33</v>
      </c>
      <c r="O12" s="3">
        <f t="shared" si="0"/>
        <v>16479.28</v>
      </c>
    </row>
    <row r="13" spans="1:15" s="2" customFormat="1" ht="15">
      <c r="A13" s="13" t="s">
        <v>35</v>
      </c>
      <c r="B13" s="13" t="s">
        <v>8</v>
      </c>
      <c r="C13" s="4">
        <v>423.12</v>
      </c>
      <c r="D13" s="4">
        <v>379.14</v>
      </c>
      <c r="E13" s="4">
        <v>452.24</v>
      </c>
      <c r="F13" s="4">
        <v>448.41</v>
      </c>
      <c r="G13" s="4">
        <v>336.69</v>
      </c>
      <c r="H13" s="4">
        <v>467.11</v>
      </c>
      <c r="I13" s="3">
        <v>409.02</v>
      </c>
      <c r="J13" s="4">
        <v>414.85</v>
      </c>
      <c r="K13" s="4">
        <v>696.06</v>
      </c>
      <c r="L13" s="4">
        <v>151.72</v>
      </c>
      <c r="M13" s="4">
        <v>477.83</v>
      </c>
      <c r="N13" s="4">
        <v>504.04</v>
      </c>
      <c r="O13" s="3">
        <f t="shared" si="0"/>
        <v>5160.23</v>
      </c>
    </row>
    <row r="14" spans="1:15" s="2" customFormat="1" ht="15">
      <c r="A14" s="13" t="s">
        <v>36</v>
      </c>
      <c r="B14" s="13" t="s">
        <v>9</v>
      </c>
      <c r="C14" s="4">
        <v>810.39</v>
      </c>
      <c r="D14" s="4">
        <v>735.29</v>
      </c>
      <c r="E14" s="4">
        <v>636.14</v>
      </c>
      <c r="F14" s="4">
        <v>651.01</v>
      </c>
      <c r="G14" s="4">
        <v>583.58</v>
      </c>
      <c r="H14" s="4">
        <v>1041.33</v>
      </c>
      <c r="I14" s="3">
        <v>739.28</v>
      </c>
      <c r="J14" s="4">
        <v>327.34</v>
      </c>
      <c r="K14" s="4">
        <v>475.84</v>
      </c>
      <c r="L14" s="4">
        <v>763.64</v>
      </c>
      <c r="M14" s="4">
        <v>663.88</v>
      </c>
      <c r="N14" s="4">
        <v>943.71</v>
      </c>
      <c r="O14" s="3">
        <f t="shared" si="0"/>
        <v>8371.43</v>
      </c>
    </row>
    <row r="15" spans="1:15" s="2" customFormat="1" ht="15">
      <c r="A15" s="13" t="s">
        <v>37</v>
      </c>
      <c r="B15" s="13" t="s">
        <v>10</v>
      </c>
      <c r="C15" s="4">
        <v>810.39</v>
      </c>
      <c r="D15" s="4">
        <v>636.6</v>
      </c>
      <c r="E15" s="4">
        <v>627.56</v>
      </c>
      <c r="F15" s="4">
        <v>559.98</v>
      </c>
      <c r="G15" s="4">
        <v>575.3</v>
      </c>
      <c r="H15" s="4">
        <v>1041.33</v>
      </c>
      <c r="I15" s="3">
        <v>739.28</v>
      </c>
      <c r="J15" s="4">
        <v>327.34</v>
      </c>
      <c r="K15" s="4">
        <v>475.84</v>
      </c>
      <c r="L15" s="4">
        <v>763.64</v>
      </c>
      <c r="M15" s="4">
        <v>655.6</v>
      </c>
      <c r="N15" s="4">
        <v>951.99</v>
      </c>
      <c r="O15" s="3">
        <f t="shared" si="0"/>
        <v>8164.85</v>
      </c>
    </row>
    <row r="16" spans="1:15" s="2" customFormat="1" ht="15">
      <c r="A16" s="13" t="s">
        <v>38</v>
      </c>
      <c r="B16" s="13" t="s">
        <v>11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3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3">
        <f t="shared" si="0"/>
        <v>0</v>
      </c>
    </row>
    <row r="17" spans="1:15" s="2" customFormat="1" ht="15">
      <c r="A17" s="13" t="s">
        <v>39</v>
      </c>
      <c r="B17" s="13" t="s">
        <v>40</v>
      </c>
      <c r="C17" s="4">
        <v>0</v>
      </c>
      <c r="D17" s="4">
        <v>1800</v>
      </c>
      <c r="E17" s="4">
        <v>0</v>
      </c>
      <c r="F17" s="4">
        <v>0</v>
      </c>
      <c r="G17" s="4">
        <v>0</v>
      </c>
      <c r="H17" s="4">
        <v>0</v>
      </c>
      <c r="I17" s="3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3">
        <f t="shared" si="0"/>
        <v>1800</v>
      </c>
    </row>
    <row r="18" spans="1:15" s="2" customFormat="1" ht="15">
      <c r="A18" s="13" t="s">
        <v>41</v>
      </c>
      <c r="B18" s="13" t="s">
        <v>42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3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3">
        <f t="shared" si="0"/>
        <v>0</v>
      </c>
    </row>
    <row r="19" spans="1:15" s="2" customFormat="1" ht="15">
      <c r="A19" s="13" t="s">
        <v>43</v>
      </c>
      <c r="B19" s="13" t="s">
        <v>12</v>
      </c>
      <c r="C19" s="4">
        <v>348.48</v>
      </c>
      <c r="D19" s="4">
        <v>341.22</v>
      </c>
      <c r="E19" s="4">
        <v>250.47</v>
      </c>
      <c r="F19" s="4">
        <v>203.28</v>
      </c>
      <c r="G19" s="4">
        <v>116.16</v>
      </c>
      <c r="H19" s="4">
        <v>87.12</v>
      </c>
      <c r="I19" s="3">
        <v>79.86</v>
      </c>
      <c r="J19" s="4">
        <v>86.79</v>
      </c>
      <c r="K19" s="4">
        <v>110.46</v>
      </c>
      <c r="L19" s="4">
        <v>266.64</v>
      </c>
      <c r="M19" s="4">
        <v>332.07</v>
      </c>
      <c r="N19" s="4">
        <v>371.52</v>
      </c>
      <c r="O19" s="3">
        <f t="shared" si="0"/>
        <v>2594.07</v>
      </c>
    </row>
    <row r="20" spans="1:15" s="2" customFormat="1" ht="15">
      <c r="A20" s="13" t="s">
        <v>44</v>
      </c>
      <c r="B20" s="13" t="s">
        <v>45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3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3">
        <f t="shared" si="0"/>
        <v>0</v>
      </c>
    </row>
    <row r="21" spans="1:15" s="2" customFormat="1" ht="15">
      <c r="A21" s="13" t="s">
        <v>46</v>
      </c>
      <c r="B21" s="13" t="s">
        <v>69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3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3">
        <f t="shared" si="0"/>
        <v>0</v>
      </c>
    </row>
    <row r="22" spans="1:15" s="2" customFormat="1" ht="15">
      <c r="A22" s="13" t="s">
        <v>47</v>
      </c>
      <c r="B22" s="13" t="s">
        <v>48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3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3">
        <f t="shared" si="0"/>
        <v>0</v>
      </c>
    </row>
    <row r="23" spans="1:15" s="2" customFormat="1" ht="15">
      <c r="A23" s="13" t="s">
        <v>49</v>
      </c>
      <c r="B23" s="13" t="s">
        <v>13</v>
      </c>
      <c r="C23" s="4">
        <v>2396.68</v>
      </c>
      <c r="D23" s="4">
        <v>2710.23</v>
      </c>
      <c r="E23" s="4">
        <v>2532.61</v>
      </c>
      <c r="F23" s="4">
        <v>2608.47</v>
      </c>
      <c r="G23" s="4">
        <v>2385.49</v>
      </c>
      <c r="H23" s="4">
        <v>2493.22</v>
      </c>
      <c r="I23" s="3">
        <v>2544.72</v>
      </c>
      <c r="J23" s="4">
        <v>2526.94</v>
      </c>
      <c r="K23" s="4">
        <v>2749.46</v>
      </c>
      <c r="L23" s="4">
        <v>2560.81</v>
      </c>
      <c r="M23" s="4">
        <v>2548.24</v>
      </c>
      <c r="N23" s="4">
        <v>2520.81</v>
      </c>
      <c r="O23" s="3">
        <f t="shared" si="0"/>
        <v>30577.679999999997</v>
      </c>
    </row>
    <row r="24" spans="1:15" s="2" customFormat="1" ht="15">
      <c r="A24" s="13" t="s">
        <v>50</v>
      </c>
      <c r="B24" s="8" t="s">
        <v>51</v>
      </c>
      <c r="C24" s="4">
        <v>289.18</v>
      </c>
      <c r="D24" s="4">
        <v>247.5</v>
      </c>
      <c r="E24" s="4">
        <v>598.59</v>
      </c>
      <c r="F24" s="4">
        <v>354.01</v>
      </c>
      <c r="G24" s="4">
        <v>311.25</v>
      </c>
      <c r="H24" s="4">
        <v>243.05</v>
      </c>
      <c r="I24" s="3">
        <v>831.38</v>
      </c>
      <c r="J24" s="4">
        <v>638.75</v>
      </c>
      <c r="K24" s="4">
        <v>721.81</v>
      </c>
      <c r="L24" s="4">
        <v>278.76</v>
      </c>
      <c r="M24" s="4">
        <v>893.6</v>
      </c>
      <c r="N24" s="4">
        <v>512.01</v>
      </c>
      <c r="O24" s="3">
        <f t="shared" si="0"/>
        <v>5919.890000000001</v>
      </c>
    </row>
    <row r="25" spans="1:15" s="2" customFormat="1" ht="15">
      <c r="A25" s="13" t="s">
        <v>52</v>
      </c>
      <c r="B25" s="8" t="s">
        <v>21</v>
      </c>
      <c r="C25" s="4">
        <v>135.7</v>
      </c>
      <c r="D25" s="4">
        <v>390.47</v>
      </c>
      <c r="E25" s="4">
        <v>395.92</v>
      </c>
      <c r="F25" s="4">
        <v>380.08</v>
      </c>
      <c r="G25" s="4">
        <v>659.92</v>
      </c>
      <c r="H25" s="4">
        <v>341.28</v>
      </c>
      <c r="I25" s="3">
        <v>595.81</v>
      </c>
      <c r="J25" s="4">
        <v>495.36</v>
      </c>
      <c r="K25" s="4">
        <v>1163.49</v>
      </c>
      <c r="L25" s="4">
        <v>720.52</v>
      </c>
      <c r="M25" s="4">
        <v>929.87</v>
      </c>
      <c r="N25" s="4">
        <v>1353.87</v>
      </c>
      <c r="O25" s="3">
        <f t="shared" si="0"/>
        <v>7562.289999999999</v>
      </c>
    </row>
    <row r="26" spans="1:15" s="2" customFormat="1" ht="15">
      <c r="A26" s="8" t="s">
        <v>53</v>
      </c>
      <c r="B26" s="4" t="s">
        <v>55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s="2" customFormat="1" ht="15.75">
      <c r="A27" s="8" t="s">
        <v>54</v>
      </c>
      <c r="B27" s="4" t="s">
        <v>14</v>
      </c>
      <c r="C27" s="5">
        <f aca="true" t="shared" si="1" ref="C27:H27">SUM(C8:C26)</f>
        <v>9896.650000000001</v>
      </c>
      <c r="D27" s="5">
        <f t="shared" si="1"/>
        <v>11596.89</v>
      </c>
      <c r="E27" s="5">
        <f t="shared" si="1"/>
        <v>9817.48</v>
      </c>
      <c r="F27" s="5">
        <f t="shared" si="1"/>
        <v>9618.99</v>
      </c>
      <c r="G27" s="5">
        <f t="shared" si="1"/>
        <v>9290.81</v>
      </c>
      <c r="H27" s="5">
        <f t="shared" si="1"/>
        <v>10257.839999999998</v>
      </c>
      <c r="I27" s="5">
        <f aca="true" t="shared" si="2" ref="I27:O27">SUM(I8:I26)</f>
        <v>11028.319999999998</v>
      </c>
      <c r="J27" s="5">
        <f t="shared" si="2"/>
        <v>9284.45</v>
      </c>
      <c r="K27" s="5">
        <f t="shared" si="2"/>
        <v>11310.75</v>
      </c>
      <c r="L27" s="5">
        <f t="shared" si="2"/>
        <v>10398.240000000002</v>
      </c>
      <c r="M27" s="5">
        <f t="shared" si="2"/>
        <v>11427.77</v>
      </c>
      <c r="N27" s="5">
        <f t="shared" si="2"/>
        <v>12240.029999999999</v>
      </c>
      <c r="O27" s="5">
        <f t="shared" si="2"/>
        <v>126168.22</v>
      </c>
    </row>
    <row r="28" spans="1:15" s="2" customFormat="1" ht="15.75">
      <c r="A28" s="8" t="s">
        <v>56</v>
      </c>
      <c r="B28" s="5" t="s">
        <v>15</v>
      </c>
      <c r="C28" s="4">
        <v>11034</v>
      </c>
      <c r="D28" s="4">
        <v>11034</v>
      </c>
      <c r="E28" s="4">
        <v>11034</v>
      </c>
      <c r="F28" s="4">
        <v>11034</v>
      </c>
      <c r="G28" s="4">
        <v>11034</v>
      </c>
      <c r="H28" s="4">
        <v>11034</v>
      </c>
      <c r="I28" s="4">
        <v>12719.75</v>
      </c>
      <c r="J28" s="4">
        <v>12719.75</v>
      </c>
      <c r="K28" s="4">
        <v>12719.75</v>
      </c>
      <c r="L28" s="4">
        <v>12719.75</v>
      </c>
      <c r="M28" s="4">
        <v>12719.75</v>
      </c>
      <c r="N28" s="4">
        <v>12719.75</v>
      </c>
      <c r="O28" s="4">
        <f>SUM(C28:N28)</f>
        <v>142522.5</v>
      </c>
    </row>
    <row r="29" spans="1:15" s="2" customFormat="1" ht="15.75">
      <c r="A29" s="8" t="s">
        <v>57</v>
      </c>
      <c r="B29" s="5" t="s">
        <v>16</v>
      </c>
      <c r="C29" s="4">
        <v>2261.61</v>
      </c>
      <c r="D29" s="4">
        <v>6507.9</v>
      </c>
      <c r="E29" s="4">
        <v>6598.61</v>
      </c>
      <c r="F29" s="4">
        <v>6334.74</v>
      </c>
      <c r="G29" s="4">
        <v>10998.72</v>
      </c>
      <c r="H29" s="4">
        <v>5688</v>
      </c>
      <c r="I29" s="4">
        <v>9930.11</v>
      </c>
      <c r="J29" s="4">
        <v>8256.01</v>
      </c>
      <c r="K29" s="4">
        <v>19391.42</v>
      </c>
      <c r="L29" s="4">
        <v>12008.67</v>
      </c>
      <c r="M29" s="4">
        <v>15497.76</v>
      </c>
      <c r="N29" s="4">
        <v>22564.46</v>
      </c>
      <c r="O29" s="4">
        <f>SUM(C29:N29)</f>
        <v>126038.00999999998</v>
      </c>
    </row>
    <row r="30" spans="1:15" s="2" customFormat="1" ht="15.75">
      <c r="A30" s="8" t="s">
        <v>58</v>
      </c>
      <c r="B30" s="5" t="s">
        <v>17</v>
      </c>
      <c r="C30" s="21">
        <v>23030.61</v>
      </c>
      <c r="D30" s="4">
        <v>27556.71</v>
      </c>
      <c r="E30" s="4">
        <v>31992.1</v>
      </c>
      <c r="F30" s="4">
        <v>36691.36</v>
      </c>
      <c r="G30" s="4">
        <v>36726.72</v>
      </c>
      <c r="H30" s="4">
        <v>42072.64</v>
      </c>
      <c r="I30" s="4">
        <v>44862.28</v>
      </c>
      <c r="J30" s="4">
        <v>49326.02</v>
      </c>
      <c r="K30" s="4">
        <v>42654.35</v>
      </c>
      <c r="L30" s="4">
        <v>43365.43</v>
      </c>
      <c r="M30" s="4">
        <v>40587.42</v>
      </c>
      <c r="N30" s="4">
        <v>30742.71</v>
      </c>
      <c r="O30" s="4">
        <v>30742.71</v>
      </c>
    </row>
    <row r="31" spans="1:15" s="2" customFormat="1" ht="15.75">
      <c r="A31" s="9" t="s">
        <v>59</v>
      </c>
      <c r="B31" s="5" t="s">
        <v>67</v>
      </c>
      <c r="C31" s="18">
        <f aca="true" t="shared" si="3" ref="C31:H31">C27/1532.5</f>
        <v>6.457846655791192</v>
      </c>
      <c r="D31" s="18">
        <f t="shared" si="3"/>
        <v>7.567301794453507</v>
      </c>
      <c r="E31" s="18">
        <f t="shared" si="3"/>
        <v>6.406185970636215</v>
      </c>
      <c r="F31" s="18">
        <f t="shared" si="3"/>
        <v>6.276665579119086</v>
      </c>
      <c r="G31" s="18">
        <f t="shared" si="3"/>
        <v>6.062518760195759</v>
      </c>
      <c r="H31" s="18">
        <f t="shared" si="3"/>
        <v>6.69353344208809</v>
      </c>
      <c r="I31" s="18">
        <f>I27/1532.5</f>
        <v>7.196293637846654</v>
      </c>
      <c r="J31" s="18">
        <f>J27/1532.5</f>
        <v>6.058368678629691</v>
      </c>
      <c r="K31" s="18">
        <f>K27/1532.5</f>
        <v>7.380587275693312</v>
      </c>
      <c r="L31" s="18">
        <f>L27/1532.6</f>
        <v>6.7847057288268315</v>
      </c>
      <c r="M31" s="18">
        <f>M27/1532.5</f>
        <v>7.45694616639478</v>
      </c>
      <c r="N31" s="18">
        <f>N27/1532.5</f>
        <v>7.986969004893964</v>
      </c>
      <c r="O31" s="18">
        <f>O27/1532.5/12</f>
        <v>6.860697117998913</v>
      </c>
    </row>
    <row r="32" spans="1:6" s="2" customFormat="1" ht="15.75">
      <c r="A32" s="14"/>
      <c r="B32" s="15" t="s">
        <v>60</v>
      </c>
      <c r="C32" s="15"/>
      <c r="D32" s="15" t="s">
        <v>23</v>
      </c>
      <c r="E32" s="16"/>
      <c r="F32" s="16"/>
    </row>
    <row r="33" spans="1:12" s="2" customFormat="1" ht="15.75">
      <c r="A33" s="14"/>
      <c r="B33" s="15" t="s">
        <v>24</v>
      </c>
      <c r="C33" s="15"/>
      <c r="D33" s="15" t="s">
        <v>25</v>
      </c>
      <c r="E33" s="16"/>
      <c r="F33" s="16"/>
      <c r="L33" s="2" t="s">
        <v>4</v>
      </c>
    </row>
    <row r="34" spans="1:6" s="2" customFormat="1" ht="15.75">
      <c r="A34" s="14"/>
      <c r="B34" s="15" t="s">
        <v>18</v>
      </c>
      <c r="C34" s="15"/>
      <c r="D34" s="15" t="s">
        <v>19</v>
      </c>
      <c r="E34" s="16"/>
      <c r="F34" s="16"/>
    </row>
    <row r="35" spans="1:6" s="2" customFormat="1" ht="15.75">
      <c r="A35" s="14"/>
      <c r="B35" s="15"/>
      <c r="C35" s="15"/>
      <c r="D35" s="15"/>
      <c r="E35" s="16"/>
      <c r="F35" s="1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2016-02-04T12:10:25Z</dcterms:modified>
  <cp:category/>
  <cp:version/>
  <cp:contentType/>
  <cp:contentStatus/>
</cp:coreProperties>
</file>