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<sst xmlns="http://schemas.openxmlformats.org/spreadsheetml/2006/main" count="81" uniqueCount="80">
  <si>
    <t xml:space="preserve">Затраты  по содержанию и ремонту общего имущества </t>
  </si>
  <si>
    <t>жилого дома по адресу п.Крутоярский ул. Приокская д.6</t>
  </si>
  <si>
    <t>обслуживаемого управляющей компанией ООО "Крутоярсервис-1"</t>
  </si>
  <si>
    <t>1502,6 м2</t>
  </si>
  <si>
    <t>№№</t>
  </si>
  <si>
    <t xml:space="preserve"> </t>
  </si>
  <si>
    <t>Наименование услуги</t>
  </si>
  <si>
    <t>Подготовка многоквартирного дома к сезонной эксплуатации</t>
  </si>
  <si>
    <t>Аварийное обслуживание инженерных сетей</t>
  </si>
  <si>
    <t>Содержание внутридомовых электрических  сетей</t>
  </si>
  <si>
    <t>Содержание внутридомовых сетей холодного водоснабжения</t>
  </si>
  <si>
    <t>Содержание внутридомовых сетей канализации</t>
  </si>
  <si>
    <t>Содержание внутридомовых газовых сетей</t>
  </si>
  <si>
    <t>Освещение мест общего пользования</t>
  </si>
  <si>
    <t>Общеэксплуатационные затраты</t>
  </si>
  <si>
    <t>Итого затраты</t>
  </si>
  <si>
    <t>Начислено</t>
  </si>
  <si>
    <t>Оплачено</t>
  </si>
  <si>
    <t xml:space="preserve">Долг </t>
  </si>
  <si>
    <t>Экономист</t>
  </si>
  <si>
    <t>Овчаренко Н.Г.</t>
  </si>
  <si>
    <t>п/п</t>
  </si>
  <si>
    <t>Налог с доходов (6%)</t>
  </si>
  <si>
    <t>(рублей)</t>
  </si>
  <si>
    <t>Секриеру В.С.</t>
  </si>
  <si>
    <t>Главный бухгалтер</t>
  </si>
  <si>
    <t>Майорова Т.Б.</t>
  </si>
  <si>
    <t>1.</t>
  </si>
  <si>
    <t>Подметание лестничных площадок и маршей</t>
  </si>
  <si>
    <t>2.</t>
  </si>
  <si>
    <t>Мытье полов лестничных площадок и маршей</t>
  </si>
  <si>
    <t>3.</t>
  </si>
  <si>
    <t xml:space="preserve">Сбор и вывоз твердых бытовых отходов с утилизацией  </t>
  </si>
  <si>
    <t>4.</t>
  </si>
  <si>
    <t>5.</t>
  </si>
  <si>
    <t>6.</t>
  </si>
  <si>
    <t>7.</t>
  </si>
  <si>
    <t>8.</t>
  </si>
  <si>
    <t>9.</t>
  </si>
  <si>
    <t>10.</t>
  </si>
  <si>
    <t>Проверка дымоходов и вентканалов ВДПО</t>
  </si>
  <si>
    <t>11.</t>
  </si>
  <si>
    <t>Прочистка дымоходов и вентканалов от птиц и мусора</t>
  </si>
  <si>
    <t>12.</t>
  </si>
  <si>
    <t>13.</t>
  </si>
  <si>
    <t>Дератизация мест общего пользования</t>
  </si>
  <si>
    <t>14.</t>
  </si>
  <si>
    <t>15.</t>
  </si>
  <si>
    <t>Технические осмотры домов и квартир (по заявкам)</t>
  </si>
  <si>
    <t>16.</t>
  </si>
  <si>
    <t>Услуги сторонних организаций</t>
  </si>
  <si>
    <t>18.</t>
  </si>
  <si>
    <t>19.</t>
  </si>
  <si>
    <t>20.</t>
  </si>
  <si>
    <t>Тариф с 1 м2 общей площади</t>
  </si>
  <si>
    <t>21.</t>
  </si>
  <si>
    <t>22.</t>
  </si>
  <si>
    <t>23.</t>
  </si>
  <si>
    <t>24.</t>
  </si>
  <si>
    <t xml:space="preserve">Генеральный директор ООО "Крутоярсервис-1" </t>
  </si>
  <si>
    <t>январь</t>
  </si>
  <si>
    <t>февраль</t>
  </si>
  <si>
    <t>март</t>
  </si>
  <si>
    <t>апрель</t>
  </si>
  <si>
    <t>май</t>
  </si>
  <si>
    <t>июнь</t>
  </si>
  <si>
    <t>Фактический тариф за месяц</t>
  </si>
  <si>
    <t>июль</t>
  </si>
  <si>
    <t>Косметический ремонт подъездов, элементов фасада дома(22539руб)</t>
  </si>
  <si>
    <t>17.</t>
  </si>
  <si>
    <t>август</t>
  </si>
  <si>
    <t>СЕНТЯБРЬ</t>
  </si>
  <si>
    <t>октябрь</t>
  </si>
  <si>
    <t>ноябрь</t>
  </si>
  <si>
    <t>декабрь</t>
  </si>
  <si>
    <t>Всего</t>
  </si>
  <si>
    <t>2015 г.</t>
  </si>
  <si>
    <t>за</t>
  </si>
  <si>
    <t>7,29 руб.м2</t>
  </si>
  <si>
    <t>8,3руб.м2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</si>
</sst>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4" xfId="0" applyFont="1" applyFill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2" fontId="1" fillId="0" borderId="1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7" xfId="0" applyFont="1" applyFill="1" applyBorder="1" applyAlignment="1">
      <alignment/>
    </xf>
    <xf numFmtId="2" fontId="2" fillId="0" borderId="1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zoomScale="75" zoomScaleNormal="75" workbookViewId="0" topLeftCell="A1">
      <selection activeCell="H3" sqref="H3"/>
    </sheetView>
  </sheetViews>
  <sheetFormatPr defaultColWidth="9.140625" defaultRowHeight="12.75"/>
  <cols>
    <col min="1" max="1" width="6.421875" style="0" customWidth="1"/>
    <col min="2" max="2" width="67.7109375" style="0" bestFit="1" customWidth="1"/>
    <col min="3" max="3" width="12.7109375" style="0" customWidth="1"/>
    <col min="5" max="5" width="18.7109375" style="0" bestFit="1" customWidth="1"/>
    <col min="6" max="11" width="11.57421875" style="0" bestFit="1" customWidth="1"/>
    <col min="12" max="12" width="12.7109375" style="0" bestFit="1" customWidth="1"/>
    <col min="13" max="13" width="8.7109375" style="0" customWidth="1"/>
    <col min="14" max="14" width="12.00390625" style="0" bestFit="1" customWidth="1"/>
    <col min="15" max="15" width="10.57421875" style="0" bestFit="1" customWidth="1"/>
    <col min="16" max="16" width="9.7109375" style="0" bestFit="1" customWidth="1"/>
    <col min="17" max="17" width="12.28125" style="0" bestFit="1" customWidth="1"/>
    <col min="18" max="18" width="11.57421875" style="0" bestFit="1" customWidth="1"/>
  </cols>
  <sheetData>
    <row r="1" spans="1:4" s="2" customFormat="1" ht="15.75">
      <c r="A1" s="1" t="s">
        <v>0</v>
      </c>
      <c r="B1" s="1"/>
      <c r="C1" s="1"/>
      <c r="D1" s="1"/>
    </row>
    <row r="2" spans="1:3" s="2" customFormat="1" ht="15.75">
      <c r="A2" s="1" t="s">
        <v>1</v>
      </c>
      <c r="B2" s="1"/>
      <c r="C2" s="1"/>
    </row>
    <row r="3" spans="1:11" s="2" customFormat="1" ht="16.5" thickBot="1">
      <c r="A3" s="1" t="s">
        <v>2</v>
      </c>
      <c r="B3" s="1"/>
      <c r="C3" s="1"/>
      <c r="F3" s="1" t="s">
        <v>3</v>
      </c>
      <c r="K3" s="2" t="s">
        <v>23</v>
      </c>
    </row>
    <row r="4" spans="1:15" s="2" customFormat="1" ht="15.75" thickBot="1">
      <c r="A4" s="10" t="s">
        <v>4</v>
      </c>
      <c r="B4" s="10"/>
      <c r="C4" s="19"/>
      <c r="D4" s="5" t="s">
        <v>76</v>
      </c>
      <c r="E4" s="5"/>
      <c r="F4" s="5"/>
      <c r="G4" s="5"/>
      <c r="H4" s="5"/>
      <c r="I4" s="5"/>
      <c r="J4" s="5"/>
      <c r="K4" s="5"/>
      <c r="L4" s="5"/>
      <c r="M4" s="5"/>
      <c r="N4" s="5"/>
      <c r="O4" s="6"/>
    </row>
    <row r="5" spans="1:15" s="2" customFormat="1" ht="15">
      <c r="A5" s="11" t="s">
        <v>21</v>
      </c>
      <c r="B5" s="11" t="s">
        <v>6</v>
      </c>
      <c r="C5" s="11" t="s">
        <v>60</v>
      </c>
      <c r="D5" s="11" t="s">
        <v>61</v>
      </c>
      <c r="E5" s="11" t="s">
        <v>62</v>
      </c>
      <c r="F5" s="11" t="s">
        <v>63</v>
      </c>
      <c r="G5" s="11" t="s">
        <v>64</v>
      </c>
      <c r="H5" s="11" t="s">
        <v>65</v>
      </c>
      <c r="I5" s="11" t="s">
        <v>67</v>
      </c>
      <c r="J5" s="11" t="s">
        <v>70</v>
      </c>
      <c r="K5" s="20" t="s">
        <v>71</v>
      </c>
      <c r="L5" s="11" t="s">
        <v>72</v>
      </c>
      <c r="M5" s="11" t="s">
        <v>73</v>
      </c>
      <c r="N5" s="11" t="s">
        <v>74</v>
      </c>
      <c r="O5" s="11" t="s">
        <v>75</v>
      </c>
    </row>
    <row r="6" spans="1:15" s="2" customFormat="1" ht="1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 t="s">
        <v>77</v>
      </c>
    </row>
    <row r="7" spans="1:15" s="2" customFormat="1" ht="15.75" thickBot="1">
      <c r="A7" s="17"/>
      <c r="B7" s="17"/>
      <c r="C7" s="17" t="s">
        <v>78</v>
      </c>
      <c r="D7" s="17"/>
      <c r="E7" s="17"/>
      <c r="F7" s="17"/>
      <c r="G7" s="17"/>
      <c r="H7" s="17"/>
      <c r="I7" s="17" t="s">
        <v>79</v>
      </c>
      <c r="J7" s="11"/>
      <c r="K7" s="11"/>
      <c r="L7" s="17"/>
      <c r="M7" s="17"/>
      <c r="N7" s="11"/>
      <c r="O7" s="17" t="s">
        <v>76</v>
      </c>
    </row>
    <row r="8" spans="1:15" s="2" customFormat="1" ht="15">
      <c r="A8" s="3" t="s">
        <v>27</v>
      </c>
      <c r="B8" s="3" t="s">
        <v>28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9">
        <v>0</v>
      </c>
      <c r="M8" s="9">
        <v>0</v>
      </c>
      <c r="N8" s="3">
        <v>0</v>
      </c>
      <c r="O8" s="9">
        <f>SUM(C8:N8)</f>
        <v>0</v>
      </c>
    </row>
    <row r="9" spans="1:15" s="2" customFormat="1" ht="15">
      <c r="A9" s="3" t="s">
        <v>29</v>
      </c>
      <c r="B9" s="3" t="s">
        <v>30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9">
        <f aca="true" t="shared" si="0" ref="O9:O25">SUM(C9:N9)</f>
        <v>0</v>
      </c>
    </row>
    <row r="10" spans="1:15" s="2" customFormat="1" ht="15">
      <c r="A10" s="12" t="s">
        <v>31</v>
      </c>
      <c r="B10" s="12" t="s">
        <v>32</v>
      </c>
      <c r="C10" s="9">
        <v>3005.2</v>
      </c>
      <c r="D10" s="9">
        <v>3005.2</v>
      </c>
      <c r="E10" s="9">
        <v>3005.2</v>
      </c>
      <c r="F10" s="9">
        <v>3005.2</v>
      </c>
      <c r="G10" s="9">
        <v>3005.2</v>
      </c>
      <c r="H10" s="9">
        <v>3005.2</v>
      </c>
      <c r="I10" s="9">
        <v>3455.98</v>
      </c>
      <c r="J10" s="9">
        <v>3455.98</v>
      </c>
      <c r="K10" s="3">
        <v>3455.98</v>
      </c>
      <c r="L10" s="3">
        <v>3455.98</v>
      </c>
      <c r="M10" s="3">
        <v>3455.98</v>
      </c>
      <c r="N10" s="3">
        <v>3455.98</v>
      </c>
      <c r="O10" s="9">
        <f t="shared" si="0"/>
        <v>38767.08</v>
      </c>
    </row>
    <row r="11" spans="1:15" s="2" customFormat="1" ht="15">
      <c r="A11" s="13" t="s">
        <v>33</v>
      </c>
      <c r="B11" s="13" t="s">
        <v>7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9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9">
        <f t="shared" si="0"/>
        <v>0</v>
      </c>
    </row>
    <row r="12" spans="1:15" s="2" customFormat="1" ht="15">
      <c r="A12" s="13" t="s">
        <v>34</v>
      </c>
      <c r="B12" s="13" t="s">
        <v>8</v>
      </c>
      <c r="C12" s="3">
        <v>1586.14</v>
      </c>
      <c r="D12" s="3">
        <v>1266.24</v>
      </c>
      <c r="E12" s="3">
        <v>1234.39</v>
      </c>
      <c r="F12" s="3">
        <v>1322.44</v>
      </c>
      <c r="G12" s="3">
        <v>1232.88</v>
      </c>
      <c r="H12" s="3">
        <v>1449.56</v>
      </c>
      <c r="I12" s="9">
        <v>1533.7</v>
      </c>
      <c r="J12" s="3">
        <v>923.95</v>
      </c>
      <c r="K12" s="3">
        <v>1365.86</v>
      </c>
      <c r="L12" s="3">
        <v>1341.07</v>
      </c>
      <c r="M12" s="3">
        <v>1374.58</v>
      </c>
      <c r="N12" s="3">
        <v>1526.94</v>
      </c>
      <c r="O12" s="9">
        <f t="shared" si="0"/>
        <v>16157.750000000004</v>
      </c>
    </row>
    <row r="13" spans="1:15" s="2" customFormat="1" ht="15">
      <c r="A13" s="13" t="s">
        <v>35</v>
      </c>
      <c r="B13" s="13" t="s">
        <v>9</v>
      </c>
      <c r="C13" s="3">
        <v>414.87</v>
      </c>
      <c r="D13" s="3">
        <v>371.74</v>
      </c>
      <c r="E13" s="3">
        <v>443.42</v>
      </c>
      <c r="F13" s="3">
        <v>439.66</v>
      </c>
      <c r="G13" s="3">
        <v>330.12</v>
      </c>
      <c r="H13" s="3">
        <v>457.99</v>
      </c>
      <c r="I13" s="9">
        <v>401.04</v>
      </c>
      <c r="J13" s="3">
        <v>406.75</v>
      </c>
      <c r="K13" s="3">
        <v>682.48</v>
      </c>
      <c r="L13" s="3">
        <v>148.76</v>
      </c>
      <c r="M13" s="3">
        <v>468.51</v>
      </c>
      <c r="N13" s="3">
        <v>494.21</v>
      </c>
      <c r="O13" s="9">
        <f t="shared" si="0"/>
        <v>5059.55</v>
      </c>
    </row>
    <row r="14" spans="1:15" s="2" customFormat="1" ht="15">
      <c r="A14" s="13" t="s">
        <v>36</v>
      </c>
      <c r="B14" s="13" t="s">
        <v>10</v>
      </c>
      <c r="C14" s="3">
        <v>794.57</v>
      </c>
      <c r="D14" s="3">
        <v>720.95</v>
      </c>
      <c r="E14" s="3">
        <v>623.73</v>
      </c>
      <c r="F14" s="3">
        <v>638.3</v>
      </c>
      <c r="G14" s="3">
        <v>572.19</v>
      </c>
      <c r="H14" s="3">
        <v>1021.02</v>
      </c>
      <c r="I14" s="9">
        <v>724.85</v>
      </c>
      <c r="J14" s="3">
        <v>320.96</v>
      </c>
      <c r="K14" s="3">
        <v>466.56</v>
      </c>
      <c r="L14" s="3">
        <v>748.75</v>
      </c>
      <c r="M14" s="3">
        <v>650.93</v>
      </c>
      <c r="N14" s="3">
        <v>925.3</v>
      </c>
      <c r="O14" s="9">
        <f t="shared" si="0"/>
        <v>8208.11</v>
      </c>
    </row>
    <row r="15" spans="1:15" s="2" customFormat="1" ht="15">
      <c r="A15" s="13" t="s">
        <v>37</v>
      </c>
      <c r="B15" s="13" t="s">
        <v>11</v>
      </c>
      <c r="C15" s="3">
        <v>794.57</v>
      </c>
      <c r="D15" s="3">
        <v>624.18</v>
      </c>
      <c r="E15" s="3">
        <v>615.31</v>
      </c>
      <c r="F15" s="3">
        <v>549.05</v>
      </c>
      <c r="G15" s="3">
        <v>564.08</v>
      </c>
      <c r="H15" s="3">
        <v>1021.02</v>
      </c>
      <c r="I15" s="9">
        <v>724.85</v>
      </c>
      <c r="J15" s="3">
        <v>320.96</v>
      </c>
      <c r="K15" s="3">
        <v>466.56</v>
      </c>
      <c r="L15" s="3">
        <v>748.75</v>
      </c>
      <c r="M15" s="3">
        <v>642.81</v>
      </c>
      <c r="N15" s="3">
        <v>933.42</v>
      </c>
      <c r="O15" s="9">
        <f t="shared" si="0"/>
        <v>8005.5599999999995</v>
      </c>
    </row>
    <row r="16" spans="1:15" s="2" customFormat="1" ht="15">
      <c r="A16" s="13" t="s">
        <v>38</v>
      </c>
      <c r="B16" s="13" t="s">
        <v>12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9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9">
        <f t="shared" si="0"/>
        <v>0</v>
      </c>
    </row>
    <row r="17" spans="1:15" s="2" customFormat="1" ht="15">
      <c r="A17" s="13" t="s">
        <v>39</v>
      </c>
      <c r="B17" s="13" t="s">
        <v>40</v>
      </c>
      <c r="C17" s="3">
        <v>0</v>
      </c>
      <c r="D17" s="3">
        <v>1050</v>
      </c>
      <c r="E17" s="3">
        <v>0</v>
      </c>
      <c r="F17" s="3">
        <v>0</v>
      </c>
      <c r="G17" s="3">
        <v>0</v>
      </c>
      <c r="H17" s="3">
        <v>0</v>
      </c>
      <c r="I17" s="9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9">
        <f t="shared" si="0"/>
        <v>1050</v>
      </c>
    </row>
    <row r="18" spans="1:15" s="2" customFormat="1" ht="15">
      <c r="A18" s="13" t="s">
        <v>41</v>
      </c>
      <c r="B18" s="13" t="s">
        <v>42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9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9">
        <f t="shared" si="0"/>
        <v>0</v>
      </c>
    </row>
    <row r="19" spans="1:15" s="2" customFormat="1" ht="15">
      <c r="A19" s="13" t="s">
        <v>43</v>
      </c>
      <c r="B19" s="13" t="s">
        <v>13</v>
      </c>
      <c r="C19" s="3">
        <v>696.96</v>
      </c>
      <c r="D19" s="3">
        <v>682.44</v>
      </c>
      <c r="E19" s="3">
        <v>500.94</v>
      </c>
      <c r="F19" s="3">
        <v>406.56</v>
      </c>
      <c r="G19" s="3">
        <v>232.32</v>
      </c>
      <c r="H19" s="3">
        <v>174.24</v>
      </c>
      <c r="I19" s="9">
        <v>159.72</v>
      </c>
      <c r="J19" s="3">
        <v>173.58</v>
      </c>
      <c r="K19" s="3">
        <v>220.92</v>
      </c>
      <c r="L19" s="3">
        <v>533.29</v>
      </c>
      <c r="M19" s="3">
        <v>664.15</v>
      </c>
      <c r="N19" s="3">
        <v>743.05</v>
      </c>
      <c r="O19" s="9">
        <f t="shared" si="0"/>
        <v>5188.17</v>
      </c>
    </row>
    <row r="20" spans="1:15" s="2" customFormat="1" ht="15">
      <c r="A20" s="13" t="s">
        <v>44</v>
      </c>
      <c r="B20" s="13" t="s">
        <v>45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9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9">
        <f t="shared" si="0"/>
        <v>0</v>
      </c>
    </row>
    <row r="21" spans="1:15" s="2" customFormat="1" ht="15">
      <c r="A21" s="13" t="s">
        <v>46</v>
      </c>
      <c r="B21" s="13" t="s">
        <v>68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2309.2</v>
      </c>
      <c r="I21" s="9">
        <v>10082.5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9">
        <f t="shared" si="0"/>
        <v>12391.7</v>
      </c>
    </row>
    <row r="22" spans="1:15" s="2" customFormat="1" ht="15">
      <c r="A22" s="13" t="s">
        <v>47</v>
      </c>
      <c r="B22" s="13" t="s">
        <v>48</v>
      </c>
      <c r="C22" s="3">
        <v>0</v>
      </c>
      <c r="D22" s="3">
        <v>0</v>
      </c>
      <c r="E22" s="3">
        <v>3940</v>
      </c>
      <c r="F22" s="3">
        <v>0</v>
      </c>
      <c r="G22" s="3">
        <v>0</v>
      </c>
      <c r="H22" s="3">
        <v>0</v>
      </c>
      <c r="I22" s="9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9">
        <f t="shared" si="0"/>
        <v>3940</v>
      </c>
    </row>
    <row r="23" spans="1:15" s="2" customFormat="1" ht="15">
      <c r="A23" s="13" t="s">
        <v>49</v>
      </c>
      <c r="B23" s="13" t="s">
        <v>14</v>
      </c>
      <c r="C23" s="3">
        <v>2349.92</v>
      </c>
      <c r="D23" s="3">
        <v>2657.35</v>
      </c>
      <c r="E23" s="3">
        <v>2483.2</v>
      </c>
      <c r="F23" s="3">
        <v>2557.58</v>
      </c>
      <c r="G23" s="3">
        <v>2338.95</v>
      </c>
      <c r="H23" s="3">
        <v>2444.58</v>
      </c>
      <c r="I23" s="9">
        <v>2495.07</v>
      </c>
      <c r="J23" s="3">
        <v>2477.64</v>
      </c>
      <c r="K23" s="3">
        <v>2695.81</v>
      </c>
      <c r="L23" s="3">
        <v>2510.84</v>
      </c>
      <c r="M23" s="3">
        <v>2498.52</v>
      </c>
      <c r="N23" s="3">
        <v>2471.63</v>
      </c>
      <c r="O23" s="9">
        <f t="shared" si="0"/>
        <v>29981.090000000004</v>
      </c>
    </row>
    <row r="24" spans="1:15" s="2" customFormat="1" ht="15">
      <c r="A24" s="13" t="s">
        <v>69</v>
      </c>
      <c r="B24" s="7" t="s">
        <v>50</v>
      </c>
      <c r="C24" s="3">
        <v>283.54</v>
      </c>
      <c r="D24" s="3">
        <v>242.67</v>
      </c>
      <c r="E24" s="3">
        <v>586.92</v>
      </c>
      <c r="F24" s="3">
        <v>347.1</v>
      </c>
      <c r="G24" s="3">
        <v>305.18</v>
      </c>
      <c r="H24" s="3">
        <v>238.31</v>
      </c>
      <c r="I24" s="9">
        <v>815.16</v>
      </c>
      <c r="J24" s="3">
        <v>626.28</v>
      </c>
      <c r="K24" s="3">
        <v>707.72</v>
      </c>
      <c r="L24" s="3">
        <v>273.32</v>
      </c>
      <c r="M24" s="3">
        <v>876.17</v>
      </c>
      <c r="N24" s="3">
        <v>502.02</v>
      </c>
      <c r="O24" s="9">
        <f t="shared" si="0"/>
        <v>5804.389999999999</v>
      </c>
    </row>
    <row r="25" spans="1:15" s="2" customFormat="1" ht="15">
      <c r="A25" s="13" t="s">
        <v>51</v>
      </c>
      <c r="B25" s="7" t="s">
        <v>22</v>
      </c>
      <c r="C25" s="3">
        <v>439.72</v>
      </c>
      <c r="D25" s="3">
        <v>584.1</v>
      </c>
      <c r="E25" s="3">
        <v>1011.39</v>
      </c>
      <c r="F25" s="3">
        <v>705.52</v>
      </c>
      <c r="G25" s="3">
        <v>420.91</v>
      </c>
      <c r="H25" s="3">
        <v>845.44</v>
      </c>
      <c r="I25" s="9">
        <v>391.62</v>
      </c>
      <c r="J25" s="3">
        <v>435.58</v>
      </c>
      <c r="K25" s="3">
        <v>756.29</v>
      </c>
      <c r="L25" s="3">
        <v>681.95</v>
      </c>
      <c r="M25" s="3">
        <v>2105.1</v>
      </c>
      <c r="N25" s="3">
        <v>1075.22</v>
      </c>
      <c r="O25" s="9">
        <f t="shared" si="0"/>
        <v>9452.839999999998</v>
      </c>
    </row>
    <row r="26" spans="1:15" s="2" customFormat="1" ht="15">
      <c r="A26" s="7" t="s">
        <v>52</v>
      </c>
      <c r="B26" s="3" t="s">
        <v>54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s="2" customFormat="1" ht="15.75">
      <c r="A27" s="7" t="s">
        <v>53</v>
      </c>
      <c r="B27" s="3" t="s">
        <v>15</v>
      </c>
      <c r="C27" s="4">
        <f aca="true" t="shared" si="1" ref="C27:H27">SUM(C8:C26)</f>
        <v>10365.49</v>
      </c>
      <c r="D27" s="4">
        <f t="shared" si="1"/>
        <v>11204.87</v>
      </c>
      <c r="E27" s="4">
        <f t="shared" si="1"/>
        <v>14444.499999999998</v>
      </c>
      <c r="F27" s="4">
        <f t="shared" si="1"/>
        <v>9971.410000000002</v>
      </c>
      <c r="G27" s="4">
        <f t="shared" si="1"/>
        <v>9001.829999999998</v>
      </c>
      <c r="H27" s="4">
        <f t="shared" si="1"/>
        <v>12966.56</v>
      </c>
      <c r="I27" s="4">
        <f aca="true" t="shared" si="2" ref="I27:O27">SUM(I8:I26)</f>
        <v>20784.489999999998</v>
      </c>
      <c r="J27" s="4">
        <f t="shared" si="2"/>
        <v>9141.68</v>
      </c>
      <c r="K27" s="4">
        <f t="shared" si="2"/>
        <v>10818.18</v>
      </c>
      <c r="L27" s="4">
        <f t="shared" si="2"/>
        <v>10442.710000000001</v>
      </c>
      <c r="M27" s="4">
        <f t="shared" si="2"/>
        <v>12736.75</v>
      </c>
      <c r="N27" s="4">
        <f t="shared" si="2"/>
        <v>12127.77</v>
      </c>
      <c r="O27" s="4">
        <f t="shared" si="2"/>
        <v>144006.24000000002</v>
      </c>
    </row>
    <row r="28" spans="1:15" s="2" customFormat="1" ht="15.75">
      <c r="A28" s="7" t="s">
        <v>55</v>
      </c>
      <c r="B28" s="4" t="s">
        <v>16</v>
      </c>
      <c r="C28" s="3">
        <v>10953.95</v>
      </c>
      <c r="D28" s="3">
        <v>10953.95</v>
      </c>
      <c r="E28" s="3">
        <v>10953.95</v>
      </c>
      <c r="F28" s="3">
        <v>10953.95</v>
      </c>
      <c r="G28" s="3">
        <v>10953.95</v>
      </c>
      <c r="H28" s="3">
        <v>10953.95</v>
      </c>
      <c r="I28" s="3">
        <v>12471.58</v>
      </c>
      <c r="J28" s="3">
        <v>12471.58</v>
      </c>
      <c r="K28" s="3">
        <v>12471.58</v>
      </c>
      <c r="L28" s="3">
        <v>10398.3</v>
      </c>
      <c r="M28" s="3">
        <v>12280.6</v>
      </c>
      <c r="N28" s="3">
        <v>12471.58</v>
      </c>
      <c r="O28" s="3">
        <f>SUM(C28:N28)</f>
        <v>138288.92</v>
      </c>
    </row>
    <row r="29" spans="1:15" s="2" customFormat="1" ht="15.75">
      <c r="A29" s="7" t="s">
        <v>56</v>
      </c>
      <c r="B29" s="4" t="s">
        <v>17</v>
      </c>
      <c r="C29" s="21">
        <v>7328.66</v>
      </c>
      <c r="D29" s="3">
        <v>9735.08</v>
      </c>
      <c r="E29" s="3">
        <v>16856.5</v>
      </c>
      <c r="F29" s="3">
        <v>11758.66</v>
      </c>
      <c r="G29" s="3">
        <v>7015.16</v>
      </c>
      <c r="H29" s="3">
        <v>14090.63</v>
      </c>
      <c r="I29" s="3">
        <v>6527.06</v>
      </c>
      <c r="J29" s="3">
        <v>7259.71</v>
      </c>
      <c r="K29" s="3">
        <v>12604.84</v>
      </c>
      <c r="L29" s="3">
        <v>11365.85</v>
      </c>
      <c r="M29" s="3">
        <v>35084.95</v>
      </c>
      <c r="N29" s="3">
        <v>17920.38</v>
      </c>
      <c r="O29" s="21">
        <f>SUM(C29:N29)</f>
        <v>157547.48</v>
      </c>
    </row>
    <row r="30" spans="1:15" s="2" customFormat="1" ht="15.75">
      <c r="A30" s="7" t="s">
        <v>57</v>
      </c>
      <c r="B30" s="4" t="s">
        <v>18</v>
      </c>
      <c r="C30" s="3">
        <v>49284.73</v>
      </c>
      <c r="D30" s="3">
        <v>50503.6</v>
      </c>
      <c r="E30" s="3">
        <v>44601.05</v>
      </c>
      <c r="F30" s="3">
        <v>43796.34</v>
      </c>
      <c r="G30" s="3">
        <v>47735.13</v>
      </c>
      <c r="H30" s="3">
        <v>44598.45</v>
      </c>
      <c r="I30" s="3">
        <v>50542.97</v>
      </c>
      <c r="J30" s="3">
        <v>55754.84</v>
      </c>
      <c r="K30" s="3">
        <v>55621.58</v>
      </c>
      <c r="L30" s="3">
        <v>54654.03</v>
      </c>
      <c r="M30" s="3">
        <v>31849.68</v>
      </c>
      <c r="N30" s="3">
        <v>26400.88</v>
      </c>
      <c r="O30" s="3">
        <v>26400.88</v>
      </c>
    </row>
    <row r="31" spans="1:15" s="2" customFormat="1" ht="15.75">
      <c r="A31" s="8" t="s">
        <v>58</v>
      </c>
      <c r="B31" s="4" t="s">
        <v>66</v>
      </c>
      <c r="C31" s="18">
        <f aca="true" t="shared" si="3" ref="C31:N31">C27/1502.6</f>
        <v>6.89836949287901</v>
      </c>
      <c r="D31" s="18">
        <f t="shared" si="3"/>
        <v>7.456987887661388</v>
      </c>
      <c r="E31" s="18">
        <f t="shared" si="3"/>
        <v>9.613004126181286</v>
      </c>
      <c r="F31" s="18">
        <f t="shared" si="3"/>
        <v>6.6361040862505005</v>
      </c>
      <c r="G31" s="18">
        <f t="shared" si="3"/>
        <v>5.990835884466923</v>
      </c>
      <c r="H31" s="18">
        <f t="shared" si="3"/>
        <v>8.629415679488886</v>
      </c>
      <c r="I31" s="18">
        <f t="shared" si="3"/>
        <v>13.832350592306668</v>
      </c>
      <c r="J31" s="18">
        <f t="shared" si="3"/>
        <v>6.083907892985493</v>
      </c>
      <c r="K31" s="18">
        <f t="shared" si="3"/>
        <v>7.199640622920272</v>
      </c>
      <c r="L31" s="18">
        <f t="shared" si="3"/>
        <v>6.949760415280182</v>
      </c>
      <c r="M31" s="18">
        <f t="shared" si="3"/>
        <v>8.476474111539998</v>
      </c>
      <c r="N31" s="18">
        <f t="shared" si="3"/>
        <v>8.071189937441769</v>
      </c>
      <c r="O31" s="18">
        <f>O27/1502.6/12</f>
        <v>7.986503394116866</v>
      </c>
    </row>
    <row r="32" spans="1:6" s="2" customFormat="1" ht="15.75">
      <c r="A32" s="14"/>
      <c r="B32" s="15" t="s">
        <v>59</v>
      </c>
      <c r="C32" s="15"/>
      <c r="D32" s="15" t="s">
        <v>24</v>
      </c>
      <c r="E32" s="16"/>
      <c r="F32" s="16"/>
    </row>
    <row r="33" spans="1:12" s="2" customFormat="1" ht="15.75">
      <c r="A33" s="14"/>
      <c r="B33" s="15" t="s">
        <v>25</v>
      </c>
      <c r="C33" s="15"/>
      <c r="D33" s="15" t="s">
        <v>26</v>
      </c>
      <c r="E33" s="16"/>
      <c r="F33" s="16"/>
      <c r="L33" s="2" t="s">
        <v>5</v>
      </c>
    </row>
    <row r="34" spans="1:6" s="2" customFormat="1" ht="15.75">
      <c r="A34" s="14"/>
      <c r="B34" s="15" t="s">
        <v>19</v>
      </c>
      <c r="C34" s="15"/>
      <c r="D34" s="15" t="s">
        <v>20</v>
      </c>
      <c r="E34" s="16"/>
      <c r="F34" s="16"/>
    </row>
    <row r="35" spans="1:6" s="2" customFormat="1" ht="15.75">
      <c r="A35" s="14"/>
      <c r="B35" s="15"/>
      <c r="C35" s="15"/>
      <c r="D35" s="15"/>
      <c r="E35" s="16"/>
      <c r="F35" s="16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2016-02-04T12:10:43Z</dcterms:modified>
  <cp:category/>
  <cp:version/>
  <cp:contentType/>
  <cp:contentStatus/>
</cp:coreProperties>
</file>