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<sst xmlns="http://schemas.openxmlformats.org/spreadsheetml/2006/main" count="72" uniqueCount="70">
  <si>
    <t xml:space="preserve">Затраты  по содержанию и ремонту общего имущества </t>
  </si>
  <si>
    <t>обслуживаемого управляющей компанией ООО "Крутоярсервис-1"</t>
  </si>
  <si>
    <t>№№</t>
  </si>
  <si>
    <t xml:space="preserve"> </t>
  </si>
  <si>
    <t>п/п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</si>
  <si>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</si>
  <si>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</si>
  <si>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</si>
  <si>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</si>
  <si>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</si>
  <si>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</si>
  <si>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</si>
  <si>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</si>
  <si>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</si>
  <si>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</si>
  <si>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</si>
  <si>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</si>
  <si>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</si>
  <si>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Овчаренко Н.Г.</t>
  </si>
  <si>
    <t>Налог с доходов (6%)</t>
  </si>
  <si>
    <t>(рублей)</t>
  </si>
  <si>
    <t>Секриеру В.С.</t>
  </si>
  <si>
    <t>Главный бухгалтер</t>
  </si>
  <si>
    <t>Майорова Т.Б.</t>
  </si>
  <si>
    <t>жилого дома по адресу п.Крутоярский д.13</t>
  </si>
  <si>
    <t>897,3 м2</t>
  </si>
  <si>
    <t>1.</t>
  </si>
  <si>
    <t>Подметание лестничных площадок и маршей</t>
  </si>
  <si>
    <t>2.</t>
  </si>
  <si>
    <t>Мытье полов лестничных площадок и маршей</t>
  </si>
  <si>
    <t>3.</t>
  </si>
  <si>
    <t xml:space="preserve">Сбор и вывоз твердых бытовых отходов с утилизацией  </t>
  </si>
  <si>
    <t>4.</t>
  </si>
  <si>
    <t>5.</t>
  </si>
  <si>
    <t>6.</t>
  </si>
  <si>
    <t>7.</t>
  </si>
  <si>
    <t>8.</t>
  </si>
  <si>
    <t>9.</t>
  </si>
  <si>
    <t>10.</t>
  </si>
  <si>
    <t>Проверка дымоходов и вентканалов ВДПО</t>
  </si>
  <si>
    <t>11.</t>
  </si>
  <si>
    <t>12.</t>
  </si>
  <si>
    <t>13.</t>
  </si>
  <si>
    <t>14.</t>
  </si>
  <si>
    <t>15.</t>
  </si>
  <si>
    <t>16.</t>
  </si>
  <si>
    <t>17.</t>
  </si>
  <si>
    <t>Услуги сторонних организаций</t>
  </si>
  <si>
    <t>18.</t>
  </si>
  <si>
    <t>19.</t>
  </si>
  <si>
    <t xml:space="preserve">Генеральный директор ООО "Крутоярсервис-1" 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</si>
  <si>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</si>
  <si>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</si>
  <si>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</si>
  <si>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</si>
  <si>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</si>
  <si>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</si>
  <si>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</si>
  <si>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</si>
  <si>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</si>
  <si>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</si>
  <si>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</si>
  <si>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</si>
  <si>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</si>
  <si>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</si>
  <si>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за</t>
  </si>
  <si>
    <t>8,6 руб.м2</t>
  </si>
  <si>
    <t>2016г.</t>
  </si>
  <si>
    <t>2016 г.</t>
  </si>
  <si>
    <t>Освещение мест общего пользования(общедомовое)</t>
  </si>
</sst>
</file>

<file path=xl/styles.xml><?xml version="1.0" encoding="utf-8"?>
<styleSheet xmlns="http://schemas.openxmlformats.org/spreadsheetml/2006/main">
  <numFmts count="32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6" xfId="0" applyFont="1" applyBorder="1" applyAlignment="1">
      <alignment/>
    </xf>
    <xf numFmtId="2" fontId="1" fillId="0" borderId="16" xfId="0" applyNumberFormat="1" applyFont="1" applyBorder="1" applyAlignment="1">
      <alignment horizontal="left"/>
    </xf>
    <xf numFmtId="2" fontId="1" fillId="0" borderId="16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="75" zoomScaleNormal="75" zoomScalePageLayoutView="0" workbookViewId="0" topLeftCell="A1">
      <selection activeCell="D12" sqref="D12"/>
    </sheetView>
  </sheetViews>
  <sheetFormatPr defaultColWidth="9.140625" defaultRowHeight="12.75"/>
  <cols>
    <col min="1" max="1" width="6.421875" style="0" customWidth="1"/>
    <col min="2" max="2" width="67.7109375" style="0" bestFit="1" customWidth="1"/>
    <col min="3" max="3" width="10.7109375" style="0" customWidth="1"/>
    <col min="4" max="4" width="11.28125" style="0" customWidth="1"/>
    <col min="5" max="5" width="18.7109375" style="0" bestFit="1" customWidth="1"/>
    <col min="6" max="11" width="11.57421875" style="0" bestFit="1" customWidth="1"/>
    <col min="12" max="12" width="12.7109375" style="0" bestFit="1" customWidth="1"/>
    <col min="13" max="13" width="8.7109375" style="0" customWidth="1"/>
    <col min="14" max="14" width="12.00390625" style="0" bestFit="1" customWidth="1"/>
    <col min="15" max="15" width="10.57421875" style="0" bestFit="1" customWidth="1"/>
    <col min="16" max="16" width="9.7109375" style="0" bestFit="1" customWidth="1"/>
    <col min="17" max="17" width="12.28125" style="0" bestFit="1" customWidth="1"/>
    <col min="18" max="18" width="11.57421875" style="0" bestFit="1" customWidth="1"/>
  </cols>
  <sheetData>
    <row r="1" spans="1:13" s="1" customFormat="1" ht="15.75">
      <c r="A1" s="5" t="s">
        <v>0</v>
      </c>
      <c r="B1" s="5"/>
      <c r="C1" s="5"/>
      <c r="D1" s="5"/>
      <c r="M1" s="1" t="s">
        <v>3</v>
      </c>
    </row>
    <row r="2" spans="1:3" s="1" customFormat="1" ht="15.75">
      <c r="A2" s="5" t="s">
        <v>24</v>
      </c>
      <c r="B2" s="5"/>
      <c r="C2" s="5"/>
    </row>
    <row r="3" spans="1:11" s="1" customFormat="1" ht="16.5" thickBot="1">
      <c r="A3" s="5" t="s">
        <v>1</v>
      </c>
      <c r="B3" s="5"/>
      <c r="C3" s="5"/>
      <c r="F3" s="5" t="s">
        <v>25</v>
      </c>
      <c r="K3" s="1" t="s">
        <v>20</v>
      </c>
    </row>
    <row r="4" spans="1:15" s="1" customFormat="1" ht="15.75" thickBot="1">
      <c r="A4" s="6" t="s">
        <v>2</v>
      </c>
      <c r="B4" s="6"/>
      <c r="C4" s="16"/>
      <c r="D4" s="7"/>
      <c r="E4" s="7"/>
      <c r="F4" s="7" t="s">
        <v>67</v>
      </c>
      <c r="G4" s="7"/>
      <c r="H4" s="7"/>
      <c r="I4" s="7"/>
      <c r="J4" s="7"/>
      <c r="K4" s="7"/>
      <c r="L4" s="7"/>
      <c r="M4" s="7"/>
      <c r="N4" s="7"/>
      <c r="O4" s="8"/>
    </row>
    <row r="5" spans="1:15" s="1" customFormat="1" ht="15">
      <c r="A5" s="9" t="s">
        <v>4</v>
      </c>
      <c r="B5" s="9" t="s">
        <v>5</v>
      </c>
      <c r="C5" s="9" t="s">
        <v>51</v>
      </c>
      <c r="D5" s="9" t="s">
        <v>52</v>
      </c>
      <c r="E5" s="9" t="s">
        <v>53</v>
      </c>
      <c r="F5" s="9" t="s">
        <v>54</v>
      </c>
      <c r="G5" s="9" t="s">
        <v>55</v>
      </c>
      <c r="H5" s="9" t="s">
        <v>56</v>
      </c>
      <c r="I5" s="9" t="s">
        <v>58</v>
      </c>
      <c r="J5" s="9" t="s">
        <v>59</v>
      </c>
      <c r="K5" s="15" t="s">
        <v>60</v>
      </c>
      <c r="L5" s="9" t="s">
        <v>61</v>
      </c>
      <c r="M5" s="9" t="s">
        <v>62</v>
      </c>
      <c r="N5" s="9" t="s">
        <v>63</v>
      </c>
      <c r="O5" s="9" t="s">
        <v>64</v>
      </c>
    </row>
    <row r="6" spans="1:15" s="1" customFormat="1" ht="1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 t="s">
        <v>65</v>
      </c>
    </row>
    <row r="7" spans="1:15" s="1" customFormat="1" ht="15.75" thickBot="1">
      <c r="A7" s="10"/>
      <c r="B7" s="10"/>
      <c r="C7" s="10" t="s">
        <v>66</v>
      </c>
      <c r="D7" s="10"/>
      <c r="E7" s="10"/>
      <c r="F7" s="10"/>
      <c r="G7" s="10"/>
      <c r="H7" s="10"/>
      <c r="I7" s="10"/>
      <c r="J7" s="9"/>
      <c r="K7" s="9"/>
      <c r="L7" s="10"/>
      <c r="M7" s="10"/>
      <c r="N7" s="9"/>
      <c r="O7" s="10" t="s">
        <v>68</v>
      </c>
    </row>
    <row r="8" spans="1:15" s="1" customFormat="1" ht="15">
      <c r="A8" s="12" t="s">
        <v>26</v>
      </c>
      <c r="B8" s="12" t="s">
        <v>27</v>
      </c>
      <c r="C8" s="17">
        <v>0</v>
      </c>
      <c r="D8" s="17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1">
        <v>0</v>
      </c>
      <c r="N8" s="12">
        <v>0</v>
      </c>
      <c r="O8" s="11">
        <v>0</v>
      </c>
    </row>
    <row r="9" spans="1:15" s="1" customFormat="1" ht="15">
      <c r="A9" s="12" t="s">
        <v>28</v>
      </c>
      <c r="B9" s="12" t="s">
        <v>29</v>
      </c>
      <c r="C9" s="17">
        <v>0</v>
      </c>
      <c r="D9" s="17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</row>
    <row r="10" spans="1:15" s="1" customFormat="1" ht="15">
      <c r="A10" s="11" t="s">
        <v>30</v>
      </c>
      <c r="B10" s="11" t="s">
        <v>31</v>
      </c>
      <c r="C10" s="18">
        <v>2063.79</v>
      </c>
      <c r="D10" s="18">
        <v>2063.79</v>
      </c>
      <c r="E10" s="11">
        <v>2063.79</v>
      </c>
      <c r="F10" s="11">
        <v>2063.79</v>
      </c>
      <c r="G10" s="11">
        <v>2063.79</v>
      </c>
      <c r="H10" s="11">
        <v>2063.79</v>
      </c>
      <c r="I10" s="12">
        <v>2063.79</v>
      </c>
      <c r="J10" s="12">
        <v>2063.79</v>
      </c>
      <c r="K10" s="12">
        <v>2063.79</v>
      </c>
      <c r="L10" s="12">
        <v>2063.79</v>
      </c>
      <c r="M10" s="12">
        <v>2063.79</v>
      </c>
      <c r="N10" s="12">
        <v>2063.79</v>
      </c>
      <c r="O10" s="12">
        <f>SUM(C10:N10)</f>
        <v>24765.480000000007</v>
      </c>
    </row>
    <row r="11" spans="1:15" s="1" customFormat="1" ht="15">
      <c r="A11" s="12" t="s">
        <v>32</v>
      </c>
      <c r="B11" s="12" t="s">
        <v>6</v>
      </c>
      <c r="C11" s="17">
        <v>0</v>
      </c>
      <c r="D11" s="17">
        <v>0</v>
      </c>
      <c r="E11" s="12">
        <v>0</v>
      </c>
      <c r="F11" s="12">
        <v>750</v>
      </c>
      <c r="G11" s="12">
        <v>291.8</v>
      </c>
      <c r="H11" s="12">
        <v>0</v>
      </c>
      <c r="I11" s="12">
        <v>0</v>
      </c>
      <c r="J11" s="12">
        <v>330</v>
      </c>
      <c r="K11" s="12">
        <v>0</v>
      </c>
      <c r="L11" s="12">
        <v>405</v>
      </c>
      <c r="M11" s="12">
        <v>0</v>
      </c>
      <c r="N11" s="12">
        <v>0</v>
      </c>
      <c r="O11" s="12">
        <f aca="true" t="shared" si="0" ref="O11:O21">SUM(C11:N11)</f>
        <v>1776.8</v>
      </c>
    </row>
    <row r="12" spans="1:15" s="1" customFormat="1" ht="15">
      <c r="A12" s="12" t="s">
        <v>33</v>
      </c>
      <c r="B12" s="12" t="s">
        <v>7</v>
      </c>
      <c r="C12" s="17">
        <v>697.38</v>
      </c>
      <c r="D12" s="17">
        <v>717.84</v>
      </c>
      <c r="E12" s="12">
        <v>852.79</v>
      </c>
      <c r="F12" s="12">
        <v>758.76</v>
      </c>
      <c r="G12" s="12">
        <v>768.99</v>
      </c>
      <c r="H12" s="12">
        <v>680.96</v>
      </c>
      <c r="I12" s="12">
        <v>1152.94</v>
      </c>
      <c r="J12" s="12">
        <v>917.49</v>
      </c>
      <c r="K12" s="12">
        <v>778.59</v>
      </c>
      <c r="L12" s="12">
        <v>853.87</v>
      </c>
      <c r="M12" s="12">
        <v>824.89</v>
      </c>
      <c r="N12" s="12">
        <v>1204.8</v>
      </c>
      <c r="O12" s="12">
        <f t="shared" si="0"/>
        <v>10209.3</v>
      </c>
    </row>
    <row r="13" spans="1:15" s="1" customFormat="1" ht="15">
      <c r="A13" s="12" t="s">
        <v>34</v>
      </c>
      <c r="B13" s="12" t="s">
        <v>8</v>
      </c>
      <c r="C13" s="17">
        <v>241.1</v>
      </c>
      <c r="D13" s="17">
        <v>242</v>
      </c>
      <c r="E13" s="12">
        <v>269.01</v>
      </c>
      <c r="F13" s="12">
        <v>262.1</v>
      </c>
      <c r="G13" s="12">
        <v>271.79</v>
      </c>
      <c r="H13" s="12">
        <v>463.9</v>
      </c>
      <c r="I13" s="12">
        <v>57.25</v>
      </c>
      <c r="J13" s="12">
        <v>948.47</v>
      </c>
      <c r="K13" s="12">
        <v>253.13</v>
      </c>
      <c r="L13" s="12">
        <v>252.05</v>
      </c>
      <c r="M13" s="12">
        <v>278.7</v>
      </c>
      <c r="N13" s="12">
        <v>633.58</v>
      </c>
      <c r="O13" s="12">
        <f t="shared" si="0"/>
        <v>4173.08</v>
      </c>
    </row>
    <row r="14" spans="1:15" s="1" customFormat="1" ht="15">
      <c r="A14" s="12" t="s">
        <v>35</v>
      </c>
      <c r="B14" s="12" t="s">
        <v>9</v>
      </c>
      <c r="C14" s="17">
        <v>292.79</v>
      </c>
      <c r="D14" s="17">
        <v>465.16</v>
      </c>
      <c r="E14" s="12">
        <v>424.33</v>
      </c>
      <c r="F14" s="12">
        <v>380.37</v>
      </c>
      <c r="G14" s="12">
        <v>448.47</v>
      </c>
      <c r="H14" s="12">
        <v>419.22</v>
      </c>
      <c r="I14" s="12">
        <v>332.09</v>
      </c>
      <c r="J14" s="12">
        <v>316.12</v>
      </c>
      <c r="K14" s="12">
        <v>526.18</v>
      </c>
      <c r="L14" s="12">
        <v>383.69</v>
      </c>
      <c r="M14" s="12">
        <v>393.82</v>
      </c>
      <c r="N14" s="12">
        <v>606.75</v>
      </c>
      <c r="O14" s="12">
        <f t="shared" si="0"/>
        <v>4988.99</v>
      </c>
    </row>
    <row r="15" spans="1:15" s="1" customFormat="1" ht="15">
      <c r="A15" s="12" t="s">
        <v>36</v>
      </c>
      <c r="B15" s="12" t="s">
        <v>10</v>
      </c>
      <c r="C15" s="17">
        <v>190.77</v>
      </c>
      <c r="D15" s="17">
        <v>465.16</v>
      </c>
      <c r="E15" s="12">
        <v>416.62</v>
      </c>
      <c r="F15" s="12">
        <v>373.99</v>
      </c>
      <c r="G15" s="12">
        <v>367</v>
      </c>
      <c r="H15" s="12">
        <v>368.61</v>
      </c>
      <c r="I15" s="12">
        <v>313.88</v>
      </c>
      <c r="J15" s="12">
        <v>311.99</v>
      </c>
      <c r="K15" s="12">
        <v>526.18</v>
      </c>
      <c r="L15" s="12">
        <v>348.42</v>
      </c>
      <c r="M15" s="12">
        <v>388.89</v>
      </c>
      <c r="N15" s="12">
        <v>616.53</v>
      </c>
      <c r="O15" s="12">
        <f t="shared" si="0"/>
        <v>4688.04</v>
      </c>
    </row>
    <row r="16" spans="1:15" s="1" customFormat="1" ht="15">
      <c r="A16" s="12" t="s">
        <v>37</v>
      </c>
      <c r="B16" s="12" t="s">
        <v>11</v>
      </c>
      <c r="C16" s="17">
        <v>0</v>
      </c>
      <c r="D16" s="17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f t="shared" si="0"/>
        <v>0</v>
      </c>
    </row>
    <row r="17" spans="1:15" s="1" customFormat="1" ht="15">
      <c r="A17" s="12" t="s">
        <v>38</v>
      </c>
      <c r="B17" s="12" t="s">
        <v>39</v>
      </c>
      <c r="C17" s="17">
        <v>0</v>
      </c>
      <c r="D17" s="17">
        <v>0</v>
      </c>
      <c r="E17" s="12">
        <v>450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900</v>
      </c>
      <c r="M17" s="12">
        <v>0</v>
      </c>
      <c r="N17" s="12">
        <v>0</v>
      </c>
      <c r="O17" s="12">
        <f t="shared" si="0"/>
        <v>1350</v>
      </c>
    </row>
    <row r="18" spans="1:15" s="1" customFormat="1" ht="15">
      <c r="A18" s="12" t="s">
        <v>40</v>
      </c>
      <c r="B18" s="12" t="s">
        <v>69</v>
      </c>
      <c r="C18" s="17">
        <v>743.08</v>
      </c>
      <c r="D18" s="17">
        <v>715.38</v>
      </c>
      <c r="E18" s="12">
        <v>591.06</v>
      </c>
      <c r="F18" s="12">
        <v>534.68</v>
      </c>
      <c r="G18" s="12">
        <v>418.14</v>
      </c>
      <c r="H18" s="12">
        <v>339.81</v>
      </c>
      <c r="I18" s="12">
        <v>279.52</v>
      </c>
      <c r="J18" s="12">
        <v>426.45</v>
      </c>
      <c r="K18" s="12">
        <v>453.99</v>
      </c>
      <c r="L18" s="12">
        <v>3065.34</v>
      </c>
      <c r="M18" s="12">
        <v>0</v>
      </c>
      <c r="N18" s="12">
        <v>459.66</v>
      </c>
      <c r="O18" s="12">
        <f t="shared" si="0"/>
        <v>8027.11</v>
      </c>
    </row>
    <row r="19" spans="1:15" s="1" customFormat="1" ht="15">
      <c r="A19" s="12" t="s">
        <v>41</v>
      </c>
      <c r="B19" s="12" t="s">
        <v>12</v>
      </c>
      <c r="C19" s="17">
        <v>1464.66</v>
      </c>
      <c r="D19" s="17">
        <v>1496.25</v>
      </c>
      <c r="E19" s="12">
        <v>1477.58</v>
      </c>
      <c r="F19" s="12">
        <v>1455.42</v>
      </c>
      <c r="G19" s="12">
        <v>1436.67</v>
      </c>
      <c r="H19" s="12">
        <v>1493.2</v>
      </c>
      <c r="I19" s="12">
        <v>1466.64</v>
      </c>
      <c r="J19" s="12">
        <v>1438.1</v>
      </c>
      <c r="K19" s="12">
        <v>1623.22</v>
      </c>
      <c r="L19" s="12">
        <v>1951.99</v>
      </c>
      <c r="M19" s="12">
        <v>243.98</v>
      </c>
      <c r="N19" s="12">
        <v>1464.93</v>
      </c>
      <c r="O19" s="12">
        <f t="shared" si="0"/>
        <v>17012.64</v>
      </c>
    </row>
    <row r="20" spans="1:15" s="1" customFormat="1" ht="15">
      <c r="A20" s="12" t="s">
        <v>42</v>
      </c>
      <c r="B20" s="13" t="s">
        <v>47</v>
      </c>
      <c r="C20" s="17">
        <v>475.3</v>
      </c>
      <c r="D20" s="17">
        <v>397.06</v>
      </c>
      <c r="E20" s="12">
        <v>469.74</v>
      </c>
      <c r="F20" s="12">
        <v>435.1</v>
      </c>
      <c r="G20" s="12">
        <v>173</v>
      </c>
      <c r="H20" s="12">
        <v>364.75</v>
      </c>
      <c r="I20" s="12">
        <v>171.83</v>
      </c>
      <c r="J20" s="12">
        <v>311.99</v>
      </c>
      <c r="K20" s="12">
        <v>432.59</v>
      </c>
      <c r="L20" s="12">
        <v>339.18</v>
      </c>
      <c r="M20" s="12">
        <v>1538.78</v>
      </c>
      <c r="N20" s="12">
        <v>356.68</v>
      </c>
      <c r="O20" s="12">
        <f t="shared" si="0"/>
        <v>5466</v>
      </c>
    </row>
    <row r="21" spans="1:15" s="1" customFormat="1" ht="15">
      <c r="A21" s="12" t="s">
        <v>43</v>
      </c>
      <c r="B21" s="13" t="s">
        <v>19</v>
      </c>
      <c r="C21" s="17">
        <v>499.42</v>
      </c>
      <c r="D21" s="17">
        <v>443.27</v>
      </c>
      <c r="E21" s="12">
        <v>324.05</v>
      </c>
      <c r="F21" s="12">
        <v>389.53</v>
      </c>
      <c r="G21" s="12">
        <v>1469.1</v>
      </c>
      <c r="H21" s="12">
        <v>808.98</v>
      </c>
      <c r="I21" s="12">
        <v>618.14</v>
      </c>
      <c r="J21" s="12">
        <v>321.32</v>
      </c>
      <c r="K21" s="12">
        <v>371.16</v>
      </c>
      <c r="L21" s="12">
        <v>254.06</v>
      </c>
      <c r="M21" s="12">
        <v>385.01</v>
      </c>
      <c r="N21" s="12">
        <v>359.35</v>
      </c>
      <c r="O21" s="12">
        <f t="shared" si="0"/>
        <v>6243.39</v>
      </c>
    </row>
    <row r="22" spans="1:15" s="1" customFormat="1" ht="15.75">
      <c r="A22" s="13" t="s">
        <v>44</v>
      </c>
      <c r="B22" s="12" t="s">
        <v>13</v>
      </c>
      <c r="C22" s="19">
        <f aca="true" t="shared" si="1" ref="C22:N22">SUM(C8:C21)</f>
        <v>6668.29</v>
      </c>
      <c r="D22" s="19">
        <f t="shared" si="1"/>
        <v>7005.91</v>
      </c>
      <c r="E22" s="20">
        <f t="shared" si="1"/>
        <v>7338.97</v>
      </c>
      <c r="F22" s="20">
        <f t="shared" si="1"/>
        <v>7403.740000000001</v>
      </c>
      <c r="G22" s="20">
        <f t="shared" si="1"/>
        <v>7708.75</v>
      </c>
      <c r="H22" s="20">
        <f t="shared" si="1"/>
        <v>7003.219999999999</v>
      </c>
      <c r="I22" s="20">
        <f t="shared" si="1"/>
        <v>6456.080000000001</v>
      </c>
      <c r="J22" s="20">
        <f t="shared" si="1"/>
        <v>7385.719999999999</v>
      </c>
      <c r="K22" s="20">
        <f t="shared" si="1"/>
        <v>7028.83</v>
      </c>
      <c r="L22" s="20">
        <f t="shared" si="1"/>
        <v>10817.39</v>
      </c>
      <c r="M22" s="20">
        <f t="shared" si="1"/>
        <v>6117.86</v>
      </c>
      <c r="N22" s="20">
        <f t="shared" si="1"/>
        <v>7766.070000000001</v>
      </c>
      <c r="O22" s="20">
        <f>SUM(O8:O21)</f>
        <v>88700.83</v>
      </c>
    </row>
    <row r="23" spans="1:15" s="1" customFormat="1" ht="15.75">
      <c r="A23" s="13" t="s">
        <v>45</v>
      </c>
      <c r="B23" s="20" t="s">
        <v>14</v>
      </c>
      <c r="C23" s="17">
        <v>7716.78</v>
      </c>
      <c r="D23" s="17">
        <v>7716.78</v>
      </c>
      <c r="E23" s="12">
        <v>7716.78</v>
      </c>
      <c r="F23" s="12">
        <v>7371.66</v>
      </c>
      <c r="G23" s="12">
        <v>7706.46</v>
      </c>
      <c r="H23" s="12">
        <v>7706.46</v>
      </c>
      <c r="I23" s="12">
        <v>8064.9</v>
      </c>
      <c r="J23" s="12">
        <v>8064.9</v>
      </c>
      <c r="K23" s="12">
        <v>-215.04</v>
      </c>
      <c r="L23" s="12">
        <v>8064.9</v>
      </c>
      <c r="M23" s="12">
        <v>8064.9</v>
      </c>
      <c r="N23" s="12">
        <v>8064.9</v>
      </c>
      <c r="O23" s="12">
        <f>SUM(C23:N23)</f>
        <v>86044.37999999999</v>
      </c>
    </row>
    <row r="24" spans="1:15" s="1" customFormat="1" ht="15.75">
      <c r="A24" s="13" t="s">
        <v>46</v>
      </c>
      <c r="B24" s="20" t="s">
        <v>15</v>
      </c>
      <c r="C24" s="17">
        <v>8323.72</v>
      </c>
      <c r="D24" s="17">
        <v>7387.84</v>
      </c>
      <c r="E24" s="12">
        <v>5400.8</v>
      </c>
      <c r="F24" s="12">
        <v>6492.14</v>
      </c>
      <c r="G24" s="12">
        <v>24485.08</v>
      </c>
      <c r="H24" s="12">
        <v>13483.03</v>
      </c>
      <c r="I24" s="12">
        <v>10302.34</v>
      </c>
      <c r="J24" s="12">
        <v>5355.33</v>
      </c>
      <c r="K24" s="12">
        <v>6185.96</v>
      </c>
      <c r="L24" s="12">
        <v>4234.29</v>
      </c>
      <c r="M24" s="12">
        <v>6416.79</v>
      </c>
      <c r="N24" s="12">
        <v>5989.2</v>
      </c>
      <c r="O24" s="12">
        <f>SUM(C24:N24)</f>
        <v>104056.51999999999</v>
      </c>
    </row>
    <row r="25" spans="1:15" s="1" customFormat="1" ht="15.75">
      <c r="A25" s="13" t="s">
        <v>48</v>
      </c>
      <c r="B25" s="20" t="s">
        <v>16</v>
      </c>
      <c r="C25" s="17">
        <v>30422.54</v>
      </c>
      <c r="D25" s="17">
        <v>30751.48</v>
      </c>
      <c r="E25" s="12">
        <v>33067.46</v>
      </c>
      <c r="F25" s="12">
        <v>33946.98</v>
      </c>
      <c r="G25" s="12">
        <v>17168.36</v>
      </c>
      <c r="H25" s="12">
        <v>11391.79</v>
      </c>
      <c r="I25" s="12">
        <v>9154.35</v>
      </c>
      <c r="J25" s="12">
        <v>11863.92</v>
      </c>
      <c r="K25" s="12">
        <v>5462.92</v>
      </c>
      <c r="L25" s="12">
        <v>9293.53</v>
      </c>
      <c r="M25" s="12">
        <v>10941.64</v>
      </c>
      <c r="N25" s="12">
        <v>13017.34</v>
      </c>
      <c r="O25" s="12">
        <v>13017.34</v>
      </c>
    </row>
    <row r="26" spans="1:15" s="1" customFormat="1" ht="15.75">
      <c r="A26" s="14" t="s">
        <v>49</v>
      </c>
      <c r="B26" s="20" t="s">
        <v>57</v>
      </c>
      <c r="C26" s="21">
        <f aca="true" t="shared" si="2" ref="C26:N26">C22/897.3</f>
        <v>7.431505627995096</v>
      </c>
      <c r="D26" s="21">
        <f t="shared" si="2"/>
        <v>7.807767747687508</v>
      </c>
      <c r="E26" s="22">
        <f t="shared" si="2"/>
        <v>8.17894795497604</v>
      </c>
      <c r="F26" s="22">
        <f t="shared" si="2"/>
        <v>8.251131171291654</v>
      </c>
      <c r="G26" s="22">
        <f t="shared" si="2"/>
        <v>8.591050930569487</v>
      </c>
      <c r="H26" s="22">
        <f t="shared" si="2"/>
        <v>7.804769865151008</v>
      </c>
      <c r="I26" s="22">
        <f t="shared" si="2"/>
        <v>7.195007243954086</v>
      </c>
      <c r="J26" s="22">
        <f t="shared" si="2"/>
        <v>8.231048701660537</v>
      </c>
      <c r="K26" s="22">
        <f t="shared" si="2"/>
        <v>7.833311044243843</v>
      </c>
      <c r="L26" s="22">
        <f t="shared" si="2"/>
        <v>12.055488688287083</v>
      </c>
      <c r="M26" s="22">
        <f t="shared" si="2"/>
        <v>6.818076451576953</v>
      </c>
      <c r="N26" s="22">
        <f t="shared" si="2"/>
        <v>8.654931461049816</v>
      </c>
      <c r="O26" s="22">
        <f>O22/897.3/12</f>
        <v>8.237753074036926</v>
      </c>
    </row>
    <row r="27" spans="1:6" s="1" customFormat="1" ht="15.75">
      <c r="A27" s="2"/>
      <c r="B27" s="3" t="s">
        <v>50</v>
      </c>
      <c r="C27" s="3"/>
      <c r="D27" s="3" t="s">
        <v>21</v>
      </c>
      <c r="E27" s="4"/>
      <c r="F27" s="4"/>
    </row>
    <row r="28" spans="1:12" s="1" customFormat="1" ht="15.75">
      <c r="A28" s="2"/>
      <c r="B28" s="3" t="s">
        <v>22</v>
      </c>
      <c r="C28" s="3"/>
      <c r="D28" s="3" t="s">
        <v>23</v>
      </c>
      <c r="E28" s="4"/>
      <c r="F28" s="4"/>
      <c r="L28" s="1" t="s">
        <v>3</v>
      </c>
    </row>
    <row r="29" spans="1:9" s="1" customFormat="1" ht="15.75">
      <c r="A29" s="2"/>
      <c r="B29" s="3" t="s">
        <v>17</v>
      </c>
      <c r="C29" s="3"/>
      <c r="D29" s="3" t="s">
        <v>18</v>
      </c>
      <c r="E29" s="4"/>
      <c r="F29" s="4"/>
      <c r="I29" s="1" t="s">
        <v>3</v>
      </c>
    </row>
    <row r="30" spans="1:6" s="1" customFormat="1" ht="15.75">
      <c r="A30" s="2"/>
      <c r="B30" s="3"/>
      <c r="C30" s="3"/>
      <c r="D30" s="3"/>
      <c r="E30" s="4"/>
      <c r="F30" s="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GSM</cp:lastModifiedBy>
  <dcterms:created xsi:type="dcterms:W3CDTF">1996-10-08T23:32:33Z</dcterms:created>
  <dcterms:modified xsi:type="dcterms:W3CDTF">2017-02-06T19:35:19Z</dcterms:modified>
  <cp:category/>
  <cp:version/>
  <cp:contentType/>
  <cp:contentStatus/>
</cp:coreProperties>
</file>