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<sst xmlns="http://schemas.openxmlformats.org/spreadsheetml/2006/main" count="64" uniqueCount="62">
  <si>
    <t xml:space="preserve">Затраты  по содержанию и ремонту общего имущества </t>
  </si>
  <si>
    <t xml:space="preserve"> </t>
  </si>
  <si>
    <t>обслуживаемого управляющей компанией ООО "Крутоярсервис-1"</t>
  </si>
  <si>
    <t>№№</t>
  </si>
  <si>
    <t>п/п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</si>
  <si>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</si>
  <si>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</si>
  <si>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</si>
  <si>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</si>
  <si>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</si>
  <si>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</si>
  <si>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</si>
  <si>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</si>
  <si>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</si>
  <si>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</si>
  <si>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</si>
  <si>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</si>
  <si>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</si>
  <si>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Овчаренко Н.Г.</t>
  </si>
  <si>
    <t>Налог с доходов (6%)</t>
  </si>
  <si>
    <t>(рублей)</t>
  </si>
  <si>
    <t>Секриеру В.С.</t>
  </si>
  <si>
    <t>Главный бухгалтер</t>
  </si>
  <si>
    <t>Майорова Т.Б.</t>
  </si>
  <si>
    <t>1.</t>
  </si>
  <si>
    <t>2.</t>
  </si>
  <si>
    <t>3.</t>
  </si>
  <si>
    <t xml:space="preserve">Сбор и вывоз твердых бытовых отходов с утилизацией  </t>
  </si>
  <si>
    <t>4.</t>
  </si>
  <si>
    <t>5.</t>
  </si>
  <si>
    <t>6.</t>
  </si>
  <si>
    <t>7.</t>
  </si>
  <si>
    <t>8.</t>
  </si>
  <si>
    <t>9.</t>
  </si>
  <si>
    <t>10.</t>
  </si>
  <si>
    <t>Проверка дымоходов и вентканалов ВДПО</t>
  </si>
  <si>
    <t>11.</t>
  </si>
  <si>
    <t>12.</t>
  </si>
  <si>
    <t>13.</t>
  </si>
  <si>
    <t>14.</t>
  </si>
  <si>
    <t>15.</t>
  </si>
  <si>
    <t>16.</t>
  </si>
  <si>
    <t>Услуги сторонних организаций</t>
  </si>
  <si>
    <t xml:space="preserve">Генеральный директор ООО "Крутоярсервис-1" 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</si>
  <si>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</si>
  <si>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</si>
  <si>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</si>
  <si>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</si>
  <si>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</si>
  <si>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</si>
  <si>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</si>
  <si>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жилого дома по адресу п.Крутоярский д.17</t>
  </si>
  <si>
    <t>720,4 м2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</si>
  <si>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</si>
  <si>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</si>
  <si>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</si>
  <si>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</si>
  <si>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</si>
  <si>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</si>
  <si>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</si>
  <si>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за</t>
  </si>
  <si>
    <t>2018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</si>
</sst>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left"/>
    </xf>
    <xf numFmtId="2" fontId="1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2" fillId="0" borderId="17" xfId="0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="75" zoomScaleNormal="75" zoomScalePageLayoutView="0" workbookViewId="0" topLeftCell="A1">
      <selection activeCell="B17" sqref="B17"/>
    </sheetView>
  </sheetViews>
  <sheetFormatPr defaultColWidth="9.140625" defaultRowHeight="12.75"/>
  <cols>
    <col min="1" max="1" width="6.421875" style="0" customWidth="1"/>
    <col min="2" max="2" width="67.7109375" style="0" bestFit="1" customWidth="1"/>
    <col min="3" max="3" width="12.140625" style="0" customWidth="1"/>
    <col min="4" max="4" width="11.28125" style="0" customWidth="1"/>
    <col min="5" max="5" width="18.7109375" style="0" bestFit="1" customWidth="1"/>
    <col min="6" max="11" width="11.57421875" style="0" bestFit="1" customWidth="1"/>
    <col min="12" max="12" width="12.7109375" style="0" bestFit="1" customWidth="1"/>
    <col min="13" max="13" width="8.7109375" style="0" customWidth="1"/>
    <col min="14" max="14" width="12.00390625" style="0" bestFit="1" customWidth="1"/>
    <col min="15" max="15" width="10.57421875" style="0" bestFit="1" customWidth="1"/>
    <col min="16" max="16" width="9.7109375" style="0" bestFit="1" customWidth="1"/>
    <col min="17" max="17" width="12.28125" style="0" bestFit="1" customWidth="1"/>
    <col min="18" max="18" width="11.57421875" style="0" bestFit="1" customWidth="1"/>
  </cols>
  <sheetData>
    <row r="1" spans="1:4" s="2" customFormat="1" ht="15.75">
      <c r="A1" s="1" t="s">
        <v>0</v>
      </c>
      <c r="B1" s="1"/>
      <c r="C1" s="1"/>
      <c r="D1" s="1"/>
    </row>
    <row r="2" spans="1:3" s="2" customFormat="1" ht="15.75">
      <c r="A2" s="1" t="s">
        <v>51</v>
      </c>
      <c r="B2" s="1"/>
      <c r="C2" s="1"/>
    </row>
    <row r="3" spans="1:11" s="2" customFormat="1" ht="16.5" thickBot="1">
      <c r="A3" s="1" t="s">
        <v>2</v>
      </c>
      <c r="B3" s="1"/>
      <c r="C3" s="1"/>
      <c r="F3" s="1" t="s">
        <v>52</v>
      </c>
      <c r="K3" s="2" t="s">
        <v>20</v>
      </c>
    </row>
    <row r="4" spans="1:15" s="2" customFormat="1" ht="15.75" thickBot="1">
      <c r="A4" s="18" t="s">
        <v>3</v>
      </c>
      <c r="B4" s="18"/>
      <c r="C4" s="19"/>
      <c r="D4" s="20"/>
      <c r="E4" s="21"/>
      <c r="F4" s="21" t="s">
        <v>61</v>
      </c>
      <c r="G4" s="21"/>
      <c r="H4" s="21"/>
      <c r="I4" s="21"/>
      <c r="J4" s="21"/>
      <c r="K4" s="21"/>
      <c r="L4" s="21"/>
      <c r="M4" s="21"/>
      <c r="N4" s="21"/>
      <c r="O4" s="22"/>
    </row>
    <row r="5" spans="1:15" s="2" customFormat="1" ht="15">
      <c r="A5" s="23" t="s">
        <v>4</v>
      </c>
      <c r="B5" s="23" t="s">
        <v>5</v>
      </c>
      <c r="C5" s="24" t="s">
        <v>44</v>
      </c>
      <c r="D5" s="24" t="s">
        <v>45</v>
      </c>
      <c r="E5" s="23" t="s">
        <v>46</v>
      </c>
      <c r="F5" s="23" t="s">
        <v>47</v>
      </c>
      <c r="G5" s="23" t="s">
        <v>48</v>
      </c>
      <c r="H5" s="23" t="s">
        <v>49</v>
      </c>
      <c r="I5" s="23" t="s">
        <v>53</v>
      </c>
      <c r="J5" s="23" t="s">
        <v>54</v>
      </c>
      <c r="K5" s="25" t="s">
        <v>55</v>
      </c>
      <c r="L5" s="23" t="s">
        <v>56</v>
      </c>
      <c r="M5" s="23" t="s">
        <v>57</v>
      </c>
      <c r="N5" s="23" t="s">
        <v>58</v>
      </c>
      <c r="O5" s="23" t="s">
        <v>59</v>
      </c>
    </row>
    <row r="6" spans="1:15" s="2" customFormat="1" ht="15">
      <c r="A6" s="23"/>
      <c r="B6" s="23"/>
      <c r="C6" s="24"/>
      <c r="D6" s="24"/>
      <c r="E6" s="23"/>
      <c r="F6" s="23"/>
      <c r="G6" s="23"/>
      <c r="H6" s="23"/>
      <c r="I6" s="23"/>
      <c r="J6" s="23"/>
      <c r="K6" s="23"/>
      <c r="L6" s="23"/>
      <c r="M6" s="23"/>
      <c r="N6" s="23"/>
      <c r="O6" s="23" t="s">
        <v>60</v>
      </c>
    </row>
    <row r="7" spans="1:15" s="2" customFormat="1" ht="15.75" thickBot="1">
      <c r="A7" s="26"/>
      <c r="B7" s="26"/>
      <c r="C7" s="26"/>
      <c r="D7" s="27"/>
      <c r="E7" s="26"/>
      <c r="F7" s="26"/>
      <c r="G7" s="26"/>
      <c r="H7" s="26"/>
      <c r="I7" s="26"/>
      <c r="J7" s="23"/>
      <c r="K7" s="23"/>
      <c r="L7" s="26"/>
      <c r="M7" s="26"/>
      <c r="N7" s="23"/>
      <c r="O7" s="26" t="s">
        <v>61</v>
      </c>
    </row>
    <row r="8" spans="1:15" s="2" customFormat="1" ht="15">
      <c r="A8" s="3" t="s">
        <v>24</v>
      </c>
      <c r="B8" s="5" t="s">
        <v>27</v>
      </c>
      <c r="C8" s="10">
        <v>1655.31</v>
      </c>
      <c r="D8" s="10">
        <v>1655.31</v>
      </c>
      <c r="E8" s="5">
        <v>1655.08</v>
      </c>
      <c r="F8" s="5">
        <v>1655.08</v>
      </c>
      <c r="G8" s="5">
        <v>1655.08</v>
      </c>
      <c r="H8" s="5">
        <v>1655.08</v>
      </c>
      <c r="I8" s="3">
        <v>2302.72</v>
      </c>
      <c r="J8" s="28">
        <v>2302.72</v>
      </c>
      <c r="K8" s="28">
        <v>2302.72</v>
      </c>
      <c r="L8" s="28">
        <v>2302.72</v>
      </c>
      <c r="M8" s="28">
        <v>2302.72</v>
      </c>
      <c r="N8" s="28">
        <v>2302.72</v>
      </c>
      <c r="O8" s="3">
        <f aca="true" t="shared" si="0" ref="O8:O18">SUM(C8:N8)</f>
        <v>23747.260000000002</v>
      </c>
    </row>
    <row r="9" spans="1:15" s="2" customFormat="1" ht="15">
      <c r="A9" s="3" t="s">
        <v>25</v>
      </c>
      <c r="B9" s="3" t="s">
        <v>6</v>
      </c>
      <c r="C9" s="9">
        <v>0</v>
      </c>
      <c r="D9" s="9">
        <v>0</v>
      </c>
      <c r="E9" s="3">
        <v>0</v>
      </c>
      <c r="F9" s="3">
        <v>0</v>
      </c>
      <c r="G9" s="3">
        <v>0</v>
      </c>
      <c r="H9" s="3">
        <v>0</v>
      </c>
      <c r="I9" s="3">
        <v>2247.75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f t="shared" si="0"/>
        <v>2247.75</v>
      </c>
    </row>
    <row r="10" spans="1:15" s="2" customFormat="1" ht="15">
      <c r="A10" s="5" t="s">
        <v>26</v>
      </c>
      <c r="B10" s="3" t="s">
        <v>7</v>
      </c>
      <c r="C10" s="9">
        <v>66.28</v>
      </c>
      <c r="D10" s="9">
        <v>397.06</v>
      </c>
      <c r="E10" s="3">
        <v>428.81</v>
      </c>
      <c r="F10" s="3">
        <v>433.92</v>
      </c>
      <c r="G10" s="3">
        <v>450.83</v>
      </c>
      <c r="H10" s="3">
        <v>392.9</v>
      </c>
      <c r="I10" s="3">
        <v>859.92</v>
      </c>
      <c r="J10" s="3">
        <v>83.98</v>
      </c>
      <c r="K10" s="3">
        <v>313.31</v>
      </c>
      <c r="L10" s="3">
        <v>446.87</v>
      </c>
      <c r="M10" s="3">
        <v>393.98</v>
      </c>
      <c r="N10" s="3">
        <v>804.37</v>
      </c>
      <c r="O10" s="3">
        <f t="shared" si="0"/>
        <v>5072.2300000000005</v>
      </c>
    </row>
    <row r="11" spans="1:15" s="2" customFormat="1" ht="15">
      <c r="A11" s="3" t="s">
        <v>28</v>
      </c>
      <c r="B11" s="3" t="s">
        <v>8</v>
      </c>
      <c r="C11" s="9">
        <v>101.12</v>
      </c>
      <c r="D11" s="9">
        <v>293.49</v>
      </c>
      <c r="E11" s="3">
        <v>315.04</v>
      </c>
      <c r="F11" s="3">
        <v>295.32</v>
      </c>
      <c r="G11" s="3">
        <v>290</v>
      </c>
      <c r="H11" s="3">
        <v>268.34</v>
      </c>
      <c r="I11" s="3">
        <v>246.89</v>
      </c>
      <c r="J11" s="3">
        <v>579.28</v>
      </c>
      <c r="K11" s="3">
        <v>32.24</v>
      </c>
      <c r="L11" s="3">
        <v>209.84</v>
      </c>
      <c r="M11" s="3">
        <v>341.67</v>
      </c>
      <c r="N11" s="3">
        <v>398.44</v>
      </c>
      <c r="O11" s="3">
        <f t="shared" si="0"/>
        <v>3371.6699999999996</v>
      </c>
    </row>
    <row r="12" spans="1:15" s="2" customFormat="1" ht="15">
      <c r="A12" s="3" t="s">
        <v>29</v>
      </c>
      <c r="B12" s="3" t="s">
        <v>9</v>
      </c>
      <c r="C12" s="9">
        <v>292.13</v>
      </c>
      <c r="D12" s="9">
        <v>322.35</v>
      </c>
      <c r="E12" s="3">
        <v>330.44</v>
      </c>
      <c r="F12" s="3">
        <v>301.66</v>
      </c>
      <c r="G12" s="3">
        <v>519.98</v>
      </c>
      <c r="H12" s="3">
        <v>260.86</v>
      </c>
      <c r="I12" s="3">
        <v>286.26</v>
      </c>
      <c r="J12" s="3">
        <v>315.47</v>
      </c>
      <c r="K12" s="3">
        <v>307.13</v>
      </c>
      <c r="L12" s="3">
        <v>306.91</v>
      </c>
      <c r="M12" s="3">
        <v>316.05</v>
      </c>
      <c r="N12" s="3">
        <v>361.31</v>
      </c>
      <c r="O12" s="3">
        <f t="shared" si="0"/>
        <v>3920.5500000000006</v>
      </c>
    </row>
    <row r="13" spans="1:15" s="2" customFormat="1" ht="15">
      <c r="A13" s="3" t="s">
        <v>30</v>
      </c>
      <c r="B13" s="3" t="s">
        <v>10</v>
      </c>
      <c r="C13" s="9">
        <v>292.13</v>
      </c>
      <c r="D13" s="9">
        <v>300.83</v>
      </c>
      <c r="E13" s="3">
        <v>309</v>
      </c>
      <c r="F13" s="3">
        <v>300.94</v>
      </c>
      <c r="G13" s="3">
        <v>519.98</v>
      </c>
      <c r="H13" s="3">
        <v>260.86</v>
      </c>
      <c r="I13" s="3">
        <v>286.26</v>
      </c>
      <c r="J13" s="3">
        <v>315.47</v>
      </c>
      <c r="K13" s="3">
        <v>307.13</v>
      </c>
      <c r="L13" s="3">
        <v>306.91</v>
      </c>
      <c r="M13" s="3">
        <v>316.05</v>
      </c>
      <c r="N13" s="3">
        <v>361.31</v>
      </c>
      <c r="O13" s="3">
        <f t="shared" si="0"/>
        <v>3876.8700000000003</v>
      </c>
    </row>
    <row r="14" spans="1:15" s="2" customFormat="1" ht="15">
      <c r="A14" s="3" t="s">
        <v>31</v>
      </c>
      <c r="B14" s="3" t="s">
        <v>11</v>
      </c>
      <c r="C14" s="9">
        <v>0</v>
      </c>
      <c r="D14" s="9">
        <v>0</v>
      </c>
      <c r="E14" s="3">
        <v>5703.5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f t="shared" si="0"/>
        <v>5703.5</v>
      </c>
    </row>
    <row r="15" spans="1:15" s="2" customFormat="1" ht="15">
      <c r="A15" s="3" t="s">
        <v>32</v>
      </c>
      <c r="B15" s="3" t="s">
        <v>35</v>
      </c>
      <c r="C15" s="9">
        <v>0</v>
      </c>
      <c r="D15" s="9">
        <v>0</v>
      </c>
      <c r="E15" s="3">
        <v>1050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1500</v>
      </c>
      <c r="M15" s="3">
        <v>0</v>
      </c>
      <c r="N15" s="3">
        <v>0</v>
      </c>
      <c r="O15" s="3">
        <f t="shared" si="0"/>
        <v>2550</v>
      </c>
    </row>
    <row r="16" spans="1:15" s="2" customFormat="1" ht="15">
      <c r="A16" s="3" t="s">
        <v>33</v>
      </c>
      <c r="B16" s="3" t="s">
        <v>12</v>
      </c>
      <c r="C16" s="9">
        <v>1272.79</v>
      </c>
      <c r="D16" s="9">
        <v>1287.54</v>
      </c>
      <c r="E16" s="3">
        <v>1281.18</v>
      </c>
      <c r="F16" s="3">
        <v>1279.59</v>
      </c>
      <c r="G16" s="3">
        <v>1272.47</v>
      </c>
      <c r="H16" s="3">
        <v>1275.85</v>
      </c>
      <c r="I16" s="3">
        <v>1268.22</v>
      </c>
      <c r="J16" s="3">
        <v>1293.27</v>
      </c>
      <c r="K16" s="3">
        <v>1287</v>
      </c>
      <c r="L16" s="3">
        <v>1309.53</v>
      </c>
      <c r="M16" s="3">
        <v>1278.23</v>
      </c>
      <c r="N16" s="3">
        <v>1290.96</v>
      </c>
      <c r="O16" s="3">
        <f t="shared" si="0"/>
        <v>15396.630000000001</v>
      </c>
    </row>
    <row r="17" spans="1:15" s="2" customFormat="1" ht="15">
      <c r="A17" s="3" t="s">
        <v>34</v>
      </c>
      <c r="B17" s="4" t="s">
        <v>42</v>
      </c>
      <c r="C17" s="9">
        <v>266.72</v>
      </c>
      <c r="D17" s="9">
        <v>244.12</v>
      </c>
      <c r="E17" s="3">
        <v>1593.7</v>
      </c>
      <c r="F17" s="3">
        <v>173.93</v>
      </c>
      <c r="G17" s="3">
        <v>406.79</v>
      </c>
      <c r="H17" s="3">
        <v>169.97</v>
      </c>
      <c r="I17" s="3">
        <v>434.64</v>
      </c>
      <c r="J17" s="3">
        <v>349.87</v>
      </c>
      <c r="K17" s="3">
        <v>189.4</v>
      </c>
      <c r="L17" s="3">
        <v>243.15</v>
      </c>
      <c r="M17" s="3">
        <v>266.47</v>
      </c>
      <c r="N17" s="3">
        <v>214.8</v>
      </c>
      <c r="O17" s="3">
        <f t="shared" si="0"/>
        <v>4553.5599999999995</v>
      </c>
    </row>
    <row r="18" spans="1:15" s="2" customFormat="1" ht="15">
      <c r="A18" s="3" t="s">
        <v>36</v>
      </c>
      <c r="B18" s="4" t="s">
        <v>19</v>
      </c>
      <c r="C18" s="9">
        <v>272.45</v>
      </c>
      <c r="D18" s="9">
        <v>329.96</v>
      </c>
      <c r="E18" s="3">
        <v>399.73</v>
      </c>
      <c r="F18" s="3">
        <v>238.56</v>
      </c>
      <c r="G18" s="3">
        <v>434.33</v>
      </c>
      <c r="H18" s="3">
        <v>310.57</v>
      </c>
      <c r="I18" s="3">
        <v>296.53</v>
      </c>
      <c r="J18" s="3">
        <v>555.96</v>
      </c>
      <c r="K18" s="3">
        <v>424.27</v>
      </c>
      <c r="L18" s="3">
        <v>593.77</v>
      </c>
      <c r="M18" s="3">
        <v>411.53</v>
      </c>
      <c r="N18" s="3">
        <v>427.8</v>
      </c>
      <c r="O18" s="3">
        <f t="shared" si="0"/>
        <v>4695.46</v>
      </c>
    </row>
    <row r="19" spans="1:15" s="2" customFormat="1" ht="15.75">
      <c r="A19" s="3" t="s">
        <v>37</v>
      </c>
      <c r="B19" s="3" t="s">
        <v>13</v>
      </c>
      <c r="C19" s="11">
        <f aca="true" t="shared" si="1" ref="C19:O19">SUM(C8:C18)</f>
        <v>4218.93</v>
      </c>
      <c r="D19" s="11">
        <f t="shared" si="1"/>
        <v>4830.66</v>
      </c>
      <c r="E19" s="12">
        <f t="shared" si="1"/>
        <v>13066.48</v>
      </c>
      <c r="F19" s="12">
        <f t="shared" si="1"/>
        <v>4679.000000000001</v>
      </c>
      <c r="G19" s="13">
        <f t="shared" si="1"/>
        <v>5549.46</v>
      </c>
      <c r="H19" s="12">
        <f t="shared" si="1"/>
        <v>4594.43</v>
      </c>
      <c r="I19" s="12">
        <f t="shared" si="1"/>
        <v>8229.19</v>
      </c>
      <c r="J19" s="12">
        <f t="shared" si="1"/>
        <v>5796.02</v>
      </c>
      <c r="K19" s="12">
        <f t="shared" si="1"/>
        <v>5163.199999999999</v>
      </c>
      <c r="L19" s="12">
        <f t="shared" si="1"/>
        <v>7219.699999999999</v>
      </c>
      <c r="M19" s="12">
        <f t="shared" si="1"/>
        <v>5626.700000000001</v>
      </c>
      <c r="N19" s="12">
        <f t="shared" si="1"/>
        <v>6161.71</v>
      </c>
      <c r="O19" s="12">
        <f t="shared" si="1"/>
        <v>75135.48000000001</v>
      </c>
    </row>
    <row r="20" spans="1:15" s="2" customFormat="1" ht="15.75">
      <c r="A20" s="3" t="s">
        <v>38</v>
      </c>
      <c r="B20" s="12" t="s">
        <v>14</v>
      </c>
      <c r="C20" s="9">
        <v>6405.33</v>
      </c>
      <c r="D20" s="9">
        <v>6405.33</v>
      </c>
      <c r="E20" s="3">
        <v>6405.33</v>
      </c>
      <c r="F20" s="3">
        <v>6405.33</v>
      </c>
      <c r="G20" s="14">
        <v>6405.33</v>
      </c>
      <c r="H20" s="3">
        <v>6405.33</v>
      </c>
      <c r="I20" s="3">
        <v>6657.19</v>
      </c>
      <c r="J20" s="3">
        <v>6657.26</v>
      </c>
      <c r="K20" s="3">
        <v>6226.41</v>
      </c>
      <c r="L20" s="3">
        <v>6657.26</v>
      </c>
      <c r="M20" s="3">
        <v>6122.66</v>
      </c>
      <c r="N20" s="3">
        <v>6657.26</v>
      </c>
      <c r="O20" s="3">
        <f>SUM(C20:N20)</f>
        <v>77410.02</v>
      </c>
    </row>
    <row r="21" spans="1:15" s="2" customFormat="1" ht="15.75">
      <c r="A21" s="3" t="s">
        <v>39</v>
      </c>
      <c r="B21" s="12" t="s">
        <v>15</v>
      </c>
      <c r="C21" s="9">
        <v>4540.78</v>
      </c>
      <c r="D21" s="9">
        <v>5499.31</v>
      </c>
      <c r="E21" s="3">
        <v>6662.18</v>
      </c>
      <c r="F21" s="3">
        <v>3975.96</v>
      </c>
      <c r="G21" s="14">
        <v>7238.9</v>
      </c>
      <c r="H21" s="3">
        <v>5176.24</v>
      </c>
      <c r="I21" s="3">
        <v>4942.11</v>
      </c>
      <c r="J21" s="3">
        <v>9265.99</v>
      </c>
      <c r="K21" s="3">
        <v>7071.23</v>
      </c>
      <c r="L21" s="3">
        <v>9896.17</v>
      </c>
      <c r="M21" s="3">
        <v>6858.85</v>
      </c>
      <c r="N21" s="3">
        <v>7129.94</v>
      </c>
      <c r="O21" s="3">
        <f>SUM(C21:N21)</f>
        <v>78257.66</v>
      </c>
    </row>
    <row r="22" spans="1:15" s="2" customFormat="1" ht="15.75">
      <c r="A22" s="4" t="s">
        <v>40</v>
      </c>
      <c r="B22" s="12" t="s">
        <v>16</v>
      </c>
      <c r="C22" s="9">
        <v>9287.65</v>
      </c>
      <c r="D22" s="9">
        <v>10193.67</v>
      </c>
      <c r="E22" s="3">
        <v>9936.82</v>
      </c>
      <c r="F22" s="3">
        <v>12366.19</v>
      </c>
      <c r="G22" s="14">
        <v>11532.62</v>
      </c>
      <c r="H22" s="3">
        <v>12761.71</v>
      </c>
      <c r="I22" s="3">
        <v>14476.79</v>
      </c>
      <c r="J22" s="3">
        <v>11868.06</v>
      </c>
      <c r="K22" s="3">
        <v>11023.24</v>
      </c>
      <c r="L22" s="3">
        <v>7784.33</v>
      </c>
      <c r="M22" s="3">
        <v>7048.14</v>
      </c>
      <c r="N22" s="3">
        <v>6575.46</v>
      </c>
      <c r="O22" s="3">
        <v>6575.46</v>
      </c>
    </row>
    <row r="23" spans="1:15" s="2" customFormat="1" ht="15.75">
      <c r="A23" s="4" t="s">
        <v>41</v>
      </c>
      <c r="B23" s="12" t="s">
        <v>50</v>
      </c>
      <c r="C23" s="15">
        <f>C19/719.7</f>
        <v>5.862067528136723</v>
      </c>
      <c r="D23" s="15">
        <f>D19/719.7</f>
        <v>6.712046686119216</v>
      </c>
      <c r="E23" s="16">
        <f aca="true" t="shared" si="2" ref="E23:N23">E19/719.6</f>
        <v>18.157976653696497</v>
      </c>
      <c r="F23" s="16">
        <f t="shared" si="2"/>
        <v>6.502223457476377</v>
      </c>
      <c r="G23" s="17">
        <f t="shared" si="2"/>
        <v>7.711867704280156</v>
      </c>
      <c r="H23" s="16">
        <f t="shared" si="2"/>
        <v>6.384699833240689</v>
      </c>
      <c r="I23" s="16">
        <f t="shared" si="2"/>
        <v>11.435783768760423</v>
      </c>
      <c r="J23" s="16">
        <f t="shared" si="2"/>
        <v>8.054502501389662</v>
      </c>
      <c r="K23" s="16">
        <f t="shared" si="2"/>
        <v>7.17509727626459</v>
      </c>
      <c r="L23" s="16">
        <f t="shared" si="2"/>
        <v>10.032934963868815</v>
      </c>
      <c r="M23" s="16">
        <f t="shared" si="2"/>
        <v>7.819205113952196</v>
      </c>
      <c r="N23" s="16">
        <f t="shared" si="2"/>
        <v>8.56268760422457</v>
      </c>
      <c r="O23" s="16">
        <f>O19/719.6/12</f>
        <v>8.701070038910506</v>
      </c>
    </row>
    <row r="24" spans="1:6" s="2" customFormat="1" ht="15.75">
      <c r="A24" s="6"/>
      <c r="B24" s="7" t="s">
        <v>43</v>
      </c>
      <c r="C24" s="7"/>
      <c r="D24" s="7" t="s">
        <v>21</v>
      </c>
      <c r="E24" s="8"/>
      <c r="F24" s="8"/>
    </row>
    <row r="25" spans="1:12" s="2" customFormat="1" ht="15.75">
      <c r="A25" s="6"/>
      <c r="B25" s="7" t="s">
        <v>22</v>
      </c>
      <c r="C25" s="7"/>
      <c r="D25" s="7" t="s">
        <v>23</v>
      </c>
      <c r="E25" s="8"/>
      <c r="F25" s="8"/>
      <c r="L25" s="2" t="s">
        <v>1</v>
      </c>
    </row>
    <row r="26" spans="1:13" s="2" customFormat="1" ht="15.75">
      <c r="A26" s="6"/>
      <c r="B26" s="7" t="s">
        <v>17</v>
      </c>
      <c r="C26" s="7"/>
      <c r="D26" s="7" t="s">
        <v>18</v>
      </c>
      <c r="E26" s="8"/>
      <c r="F26" s="8"/>
      <c r="M26" s="2" t="s">
        <v>1</v>
      </c>
    </row>
    <row r="27" spans="1:6" s="2" customFormat="1" ht="15.75">
      <c r="A27" s="6"/>
      <c r="B27" s="7"/>
      <c r="C27" s="7"/>
      <c r="D27" s="7"/>
      <c r="E27" s="8"/>
      <c r="F27" s="8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2019-02-19T07:59:39Z</dcterms:modified>
  <cp:category/>
  <cp:version/>
  <cp:contentType/>
  <cp:contentStatus/>
</cp:coreProperties>
</file>