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<sst xmlns="http://schemas.openxmlformats.org/spreadsheetml/2006/main" count="64" uniqueCount="63">
  <si>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 xml:space="preserve">Затраты  по содержанию и ремонту общего имущества </t>
  </si>
  <si>
    <t>обслуживаемого управляющей компанией ООО "Крутоярсервис-1"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</si>
  <si>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</si>
  <si>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</si>
  <si>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</si>
  <si>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</si>
  <si>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</si>
  <si>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</si>
  <si>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</si>
  <si>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</si>
  <si>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</si>
  <si>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</si>
  <si>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</si>
  <si>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</si>
  <si>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</si>
  <si>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</si>
  <si>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</si>
  <si>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</si>
  <si>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</si>
  <si>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</si>
  <si>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</si>
  <si>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</si>
  <si>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</si>
  <si>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</si>
  <si>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п.Крутоярский ул. Центральная д. 7</t>
  </si>
  <si>
    <t>1504,4 м2</t>
  </si>
  <si>
    <t>1.</t>
  </si>
  <si>
    <t>2.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</si>
  <si>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</si>
  <si>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</si>
  <si>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</si>
  <si>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</si>
  <si>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</si>
  <si>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</si>
  <si>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</si>
  <si>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</si>
  <si>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</si>
  <si>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</si>
  <si>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</si>
  <si>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</si>
  <si>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</si>
  <si>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</si>
  <si>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</si>
  <si>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</si>
  <si>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</si>
  <si>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</si>
  <si>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</si>
  <si>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</si>
  <si>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</si>
  <si>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</si>
  <si>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</si>
  <si>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</si>
  <si>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</si>
  <si>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</si>
  <si>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</si>
  <si>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</si>
  <si>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</si>
  <si>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</si>
  <si>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</si>
  <si>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</si>
  <si>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</si>
  <si>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2018г.</t>
  </si>
  <si>
    <t>2018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</si>
</sst>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75" zoomScaleNormal="75" zoomScalePageLayoutView="0" workbookViewId="0" topLeftCell="A1">
      <selection activeCell="B19" sqref="B19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0.57421875" style="0" customWidth="1"/>
    <col min="4" max="4" width="11.57421875" style="0" customWidth="1"/>
    <col min="5" max="5" width="18.7109375" style="0" bestFit="1" customWidth="1"/>
    <col min="6" max="6" width="17.57421875" style="0" bestFit="1" customWidth="1"/>
    <col min="7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13" s="2" customFormat="1" ht="15.75">
      <c r="A2" s="1" t="s">
        <v>24</v>
      </c>
      <c r="B2" s="1"/>
      <c r="C2" s="1"/>
      <c r="M2" s="2" t="s">
        <v>3</v>
      </c>
    </row>
    <row r="3" spans="1:11" s="2" customFormat="1" ht="16.5" thickBot="1">
      <c r="A3" s="1" t="s">
        <v>1</v>
      </c>
      <c r="B3" s="1"/>
      <c r="C3" s="1"/>
      <c r="F3" s="1" t="s">
        <v>25</v>
      </c>
      <c r="K3" s="2" t="s">
        <v>20</v>
      </c>
    </row>
    <row r="4" spans="1:15" s="2" customFormat="1" ht="15.75" thickBot="1">
      <c r="A4" s="15" t="s">
        <v>2</v>
      </c>
      <c r="B4" s="15"/>
      <c r="C4" s="16"/>
      <c r="D4" s="17"/>
      <c r="E4" s="18"/>
      <c r="F4" s="18" t="s">
        <v>61</v>
      </c>
      <c r="G4" s="18"/>
      <c r="H4" s="18"/>
      <c r="I4" s="18"/>
      <c r="J4" s="18"/>
      <c r="K4" s="18"/>
      <c r="L4" s="18"/>
      <c r="M4" s="18"/>
      <c r="N4" s="18"/>
      <c r="O4" s="19"/>
    </row>
    <row r="5" spans="1:15" s="2" customFormat="1" ht="15">
      <c r="A5" s="20" t="s">
        <v>4</v>
      </c>
      <c r="B5" s="20" t="s">
        <v>5</v>
      </c>
      <c r="C5" s="21" t="s">
        <v>46</v>
      </c>
      <c r="D5" s="21" t="s">
        <v>47</v>
      </c>
      <c r="E5" s="20" t="s">
        <v>48</v>
      </c>
      <c r="F5" s="20" t="s">
        <v>49</v>
      </c>
      <c r="G5" s="20" t="s">
        <v>50</v>
      </c>
      <c r="H5" s="20" t="s">
        <v>51</v>
      </c>
      <c r="I5" s="20" t="s">
        <v>53</v>
      </c>
      <c r="J5" s="20" t="s">
        <v>54</v>
      </c>
      <c r="K5" s="22" t="s">
        <v>55</v>
      </c>
      <c r="L5" s="20" t="s">
        <v>56</v>
      </c>
      <c r="M5" s="20" t="s">
        <v>57</v>
      </c>
      <c r="N5" s="20" t="s">
        <v>58</v>
      </c>
      <c r="O5" s="20" t="s">
        <v>59</v>
      </c>
    </row>
    <row r="6" spans="1:15" s="2" customFormat="1" ht="15">
      <c r="A6" s="20"/>
      <c r="B6" s="20"/>
      <c r="C6" s="21"/>
      <c r="D6" s="21"/>
      <c r="E6" s="20"/>
      <c r="F6" s="20"/>
      <c r="G6" s="20"/>
      <c r="H6" s="20"/>
      <c r="I6" s="20"/>
      <c r="J6" s="20"/>
      <c r="K6" s="20"/>
      <c r="L6" s="20"/>
      <c r="M6" s="20"/>
      <c r="N6" s="20"/>
      <c r="O6" s="20" t="s">
        <v>60</v>
      </c>
    </row>
    <row r="7" spans="1:15" s="2" customFormat="1" ht="15.75" thickBot="1">
      <c r="A7" s="23"/>
      <c r="B7" s="23"/>
      <c r="C7" s="23"/>
      <c r="D7" s="24"/>
      <c r="E7" s="23"/>
      <c r="F7" s="23"/>
      <c r="G7" s="23"/>
      <c r="H7" s="23"/>
      <c r="I7" s="23"/>
      <c r="J7" s="20"/>
      <c r="K7" s="20"/>
      <c r="L7" s="23"/>
      <c r="M7" s="23"/>
      <c r="N7" s="20"/>
      <c r="O7" s="23" t="s">
        <v>62</v>
      </c>
    </row>
    <row r="8" spans="1:15" s="2" customFormat="1" ht="15">
      <c r="A8" s="4" t="s">
        <v>26</v>
      </c>
      <c r="B8" s="3" t="s">
        <v>29</v>
      </c>
      <c r="C8" s="10">
        <v>3462.88</v>
      </c>
      <c r="D8" s="10">
        <v>3462.88</v>
      </c>
      <c r="E8" s="3">
        <v>3460.12</v>
      </c>
      <c r="F8" s="3">
        <v>3460.12</v>
      </c>
      <c r="G8" s="3">
        <v>3460.12</v>
      </c>
      <c r="H8" s="3">
        <v>3460.12</v>
      </c>
      <c r="I8" s="4">
        <v>4814.08</v>
      </c>
      <c r="J8" s="25">
        <v>4814.08</v>
      </c>
      <c r="K8" s="25">
        <v>4814.08</v>
      </c>
      <c r="L8" s="25">
        <v>4814.08</v>
      </c>
      <c r="M8" s="25">
        <v>4814.08</v>
      </c>
      <c r="N8" s="25">
        <v>4814.08</v>
      </c>
      <c r="O8" s="4">
        <f aca="true" t="shared" si="0" ref="O8:O18">SUM(C8:N8)</f>
        <v>49650.72000000001</v>
      </c>
    </row>
    <row r="9" spans="1:15" s="2" customFormat="1" ht="15">
      <c r="A9" s="4" t="s">
        <v>27</v>
      </c>
      <c r="B9" s="4" t="s">
        <v>6</v>
      </c>
      <c r="C9" s="9">
        <v>0</v>
      </c>
      <c r="D9" s="9">
        <v>0</v>
      </c>
      <c r="E9" s="4">
        <v>0</v>
      </c>
      <c r="F9" s="4">
        <v>0</v>
      </c>
      <c r="G9" s="4">
        <v>2285</v>
      </c>
      <c r="H9" s="4">
        <v>0</v>
      </c>
      <c r="I9" s="4">
        <v>0</v>
      </c>
      <c r="J9" s="4">
        <v>0</v>
      </c>
      <c r="K9" s="4">
        <v>0</v>
      </c>
      <c r="L9" s="4">
        <v>175.75</v>
      </c>
      <c r="M9" s="4">
        <v>0</v>
      </c>
      <c r="N9" s="4">
        <v>0</v>
      </c>
      <c r="O9" s="4">
        <f t="shared" si="0"/>
        <v>2460.75</v>
      </c>
    </row>
    <row r="10" spans="1:15" s="2" customFormat="1" ht="15">
      <c r="A10" s="3" t="s">
        <v>28</v>
      </c>
      <c r="B10" s="4" t="s">
        <v>7</v>
      </c>
      <c r="C10" s="9">
        <v>138.67</v>
      </c>
      <c r="D10" s="9">
        <v>830.64</v>
      </c>
      <c r="E10" s="4">
        <v>896.47</v>
      </c>
      <c r="F10" s="4">
        <v>907.15</v>
      </c>
      <c r="G10" s="4">
        <v>942.51</v>
      </c>
      <c r="H10" s="4">
        <v>821.4</v>
      </c>
      <c r="I10" s="4">
        <v>1797.76</v>
      </c>
      <c r="J10" s="4">
        <v>175.56</v>
      </c>
      <c r="K10" s="4">
        <v>655.02</v>
      </c>
      <c r="L10" s="4">
        <v>934.23</v>
      </c>
      <c r="M10" s="4">
        <v>823.66</v>
      </c>
      <c r="N10" s="4">
        <v>1681.62</v>
      </c>
      <c r="O10" s="4">
        <f t="shared" si="0"/>
        <v>10604.689999999999</v>
      </c>
    </row>
    <row r="11" spans="1:15" s="2" customFormat="1" ht="15">
      <c r="A11" s="4" t="s">
        <v>30</v>
      </c>
      <c r="B11" s="4" t="s">
        <v>8</v>
      </c>
      <c r="C11" s="9">
        <v>211.54</v>
      </c>
      <c r="D11" s="9">
        <v>613.98</v>
      </c>
      <c r="E11" s="4">
        <v>658.63</v>
      </c>
      <c r="F11" s="4">
        <v>617.41</v>
      </c>
      <c r="G11" s="4">
        <v>606.27</v>
      </c>
      <c r="H11" s="4">
        <v>560.99</v>
      </c>
      <c r="I11" s="4">
        <v>516.16</v>
      </c>
      <c r="J11" s="4">
        <v>1211.04</v>
      </c>
      <c r="K11" s="4">
        <v>67.4</v>
      </c>
      <c r="L11" s="4">
        <v>438.68</v>
      </c>
      <c r="M11" s="4">
        <v>714.29</v>
      </c>
      <c r="N11" s="4">
        <v>832.99</v>
      </c>
      <c r="O11" s="4">
        <f t="shared" si="0"/>
        <v>7049.379999999999</v>
      </c>
    </row>
    <row r="12" spans="1:15" s="2" customFormat="1" ht="15">
      <c r="A12" s="4" t="s">
        <v>31</v>
      </c>
      <c r="B12" s="4" t="s">
        <v>9</v>
      </c>
      <c r="C12" s="9">
        <v>611.12</v>
      </c>
      <c r="D12" s="9">
        <v>674.36</v>
      </c>
      <c r="E12" s="4">
        <v>690.82</v>
      </c>
      <c r="F12" s="4">
        <v>630.64</v>
      </c>
      <c r="G12" s="4">
        <v>1087.08</v>
      </c>
      <c r="H12" s="4">
        <v>545.35</v>
      </c>
      <c r="I12" s="4">
        <v>598.45</v>
      </c>
      <c r="J12" s="4">
        <v>659.53</v>
      </c>
      <c r="K12" s="4">
        <v>642.08</v>
      </c>
      <c r="L12" s="4">
        <v>641.63</v>
      </c>
      <c r="M12" s="4">
        <v>660.73</v>
      </c>
      <c r="N12" s="4">
        <v>755.36</v>
      </c>
      <c r="O12" s="4">
        <f t="shared" si="0"/>
        <v>8197.15</v>
      </c>
    </row>
    <row r="13" spans="1:15" s="2" customFormat="1" ht="15">
      <c r="A13" s="4" t="s">
        <v>32</v>
      </c>
      <c r="B13" s="4" t="s">
        <v>10</v>
      </c>
      <c r="C13" s="9">
        <v>611.12</v>
      </c>
      <c r="D13" s="9">
        <v>629.34</v>
      </c>
      <c r="E13" s="4">
        <v>645.99</v>
      </c>
      <c r="F13" s="4">
        <v>629.14</v>
      </c>
      <c r="G13" s="4">
        <v>1087.08</v>
      </c>
      <c r="H13" s="4">
        <v>545.35</v>
      </c>
      <c r="I13" s="4">
        <v>598.45</v>
      </c>
      <c r="J13" s="4">
        <v>659.53</v>
      </c>
      <c r="K13" s="4">
        <v>642.08</v>
      </c>
      <c r="L13" s="4">
        <v>641.63</v>
      </c>
      <c r="M13" s="4">
        <v>660.73</v>
      </c>
      <c r="N13" s="4">
        <v>755.36</v>
      </c>
      <c r="O13" s="4">
        <f t="shared" si="0"/>
        <v>8105.8</v>
      </c>
    </row>
    <row r="14" spans="1:15" s="2" customFormat="1" ht="15">
      <c r="A14" s="4" t="s">
        <v>33</v>
      </c>
      <c r="B14" s="4" t="s">
        <v>11</v>
      </c>
      <c r="C14" s="9">
        <v>0</v>
      </c>
      <c r="D14" s="9">
        <v>0</v>
      </c>
      <c r="E14" s="4">
        <v>5984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f t="shared" si="0"/>
        <v>5984</v>
      </c>
    </row>
    <row r="15" spans="1:15" s="2" customFormat="1" ht="15">
      <c r="A15" s="4" t="s">
        <v>34</v>
      </c>
      <c r="B15" s="4" t="s">
        <v>37</v>
      </c>
      <c r="C15" s="9">
        <v>0</v>
      </c>
      <c r="D15" s="9">
        <v>0</v>
      </c>
      <c r="E15" s="4">
        <v>2100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f t="shared" si="0"/>
        <v>2100</v>
      </c>
    </row>
    <row r="16" spans="1:15" s="2" customFormat="1" ht="15">
      <c r="A16" s="4" t="s">
        <v>35</v>
      </c>
      <c r="B16" s="4" t="s">
        <v>12</v>
      </c>
      <c r="C16" s="9">
        <v>2662.65</v>
      </c>
      <c r="D16" s="9">
        <v>2693.52</v>
      </c>
      <c r="E16" s="4">
        <v>2678.43</v>
      </c>
      <c r="F16" s="4">
        <v>2675.12</v>
      </c>
      <c r="G16" s="4">
        <v>2660.23</v>
      </c>
      <c r="H16" s="4">
        <v>2667.3</v>
      </c>
      <c r="I16" s="4">
        <v>2651.35</v>
      </c>
      <c r="J16" s="4">
        <v>2703.71</v>
      </c>
      <c r="K16" s="4">
        <v>2690.62</v>
      </c>
      <c r="L16" s="4">
        <v>2737.71</v>
      </c>
      <c r="M16" s="4">
        <v>2672.27</v>
      </c>
      <c r="N16" s="4">
        <v>2698.89</v>
      </c>
      <c r="O16" s="4">
        <f t="shared" si="0"/>
        <v>32191.799999999996</v>
      </c>
    </row>
    <row r="17" spans="1:15" s="2" customFormat="1" ht="15">
      <c r="A17" s="4" t="s">
        <v>36</v>
      </c>
      <c r="B17" s="5" t="s">
        <v>44</v>
      </c>
      <c r="C17" s="9">
        <v>557.98</v>
      </c>
      <c r="D17" s="9">
        <v>510.7</v>
      </c>
      <c r="E17" s="4">
        <v>3331.79</v>
      </c>
      <c r="F17" s="4">
        <v>363.61</v>
      </c>
      <c r="G17" s="4">
        <v>850.44</v>
      </c>
      <c r="H17" s="4">
        <v>355.34</v>
      </c>
      <c r="I17" s="4">
        <v>908.66</v>
      </c>
      <c r="J17" s="4">
        <v>731.44</v>
      </c>
      <c r="K17" s="4">
        <v>395.96</v>
      </c>
      <c r="L17" s="4">
        <v>508.34</v>
      </c>
      <c r="M17" s="4">
        <v>557.08</v>
      </c>
      <c r="N17" s="4">
        <v>449.06</v>
      </c>
      <c r="O17" s="4">
        <f t="shared" si="0"/>
        <v>9520.4</v>
      </c>
    </row>
    <row r="18" spans="1:15" s="2" customFormat="1" ht="15">
      <c r="A18" s="4" t="s">
        <v>38</v>
      </c>
      <c r="B18" s="5" t="s">
        <v>19</v>
      </c>
      <c r="C18" s="9">
        <v>578.09</v>
      </c>
      <c r="D18" s="9">
        <v>462.6</v>
      </c>
      <c r="E18" s="4">
        <v>982.15</v>
      </c>
      <c r="F18" s="4">
        <v>791.82</v>
      </c>
      <c r="G18" s="4">
        <v>681.19</v>
      </c>
      <c r="H18" s="4">
        <v>1034.99</v>
      </c>
      <c r="I18" s="4">
        <v>577.37</v>
      </c>
      <c r="J18" s="4">
        <v>641.05</v>
      </c>
      <c r="K18" s="4">
        <v>717.87</v>
      </c>
      <c r="L18" s="4">
        <v>716.33</v>
      </c>
      <c r="M18" s="4">
        <v>951.96</v>
      </c>
      <c r="N18" s="4">
        <v>948.2</v>
      </c>
      <c r="O18" s="4">
        <f t="shared" si="0"/>
        <v>9083.62</v>
      </c>
    </row>
    <row r="19" spans="1:15" s="2" customFormat="1" ht="15.75">
      <c r="A19" s="4" t="s">
        <v>39</v>
      </c>
      <c r="B19" s="4" t="s">
        <v>13</v>
      </c>
      <c r="C19" s="11">
        <f aca="true" t="shared" si="1" ref="C19:O19">SUM(C8:C18)</f>
        <v>8834.05</v>
      </c>
      <c r="D19" s="11">
        <f t="shared" si="1"/>
        <v>9878.02</v>
      </c>
      <c r="E19" s="12">
        <f t="shared" si="1"/>
        <v>21428.4</v>
      </c>
      <c r="F19" s="12">
        <f t="shared" si="1"/>
        <v>10075.01</v>
      </c>
      <c r="G19" s="12">
        <f t="shared" si="1"/>
        <v>13659.92</v>
      </c>
      <c r="H19" s="12">
        <f t="shared" si="1"/>
        <v>9990.84</v>
      </c>
      <c r="I19" s="12">
        <f t="shared" si="1"/>
        <v>12462.28</v>
      </c>
      <c r="J19" s="12">
        <f t="shared" si="1"/>
        <v>11595.94</v>
      </c>
      <c r="K19" s="12">
        <f t="shared" si="1"/>
        <v>10625.109999999999</v>
      </c>
      <c r="L19" s="12">
        <f t="shared" si="1"/>
        <v>11608.38</v>
      </c>
      <c r="M19" s="12">
        <f t="shared" si="1"/>
        <v>11854.8</v>
      </c>
      <c r="N19" s="12">
        <f t="shared" si="1"/>
        <v>12935.56</v>
      </c>
      <c r="O19" s="12">
        <f t="shared" si="1"/>
        <v>144948.31</v>
      </c>
    </row>
    <row r="20" spans="1:15" s="2" customFormat="1" ht="15.75">
      <c r="A20" s="4" t="s">
        <v>40</v>
      </c>
      <c r="B20" s="12" t="s">
        <v>14</v>
      </c>
      <c r="C20" s="9">
        <v>13389.16</v>
      </c>
      <c r="D20" s="9">
        <v>13389.16</v>
      </c>
      <c r="E20" s="4">
        <v>13389.16</v>
      </c>
      <c r="F20" s="4">
        <v>13389.16</v>
      </c>
      <c r="G20" s="4">
        <v>13389.16</v>
      </c>
      <c r="H20" s="4">
        <v>13389.16</v>
      </c>
      <c r="I20" s="4">
        <v>-4138.37</v>
      </c>
      <c r="J20" s="4">
        <v>13915.77</v>
      </c>
      <c r="K20" s="4">
        <v>13915.77</v>
      </c>
      <c r="L20" s="4">
        <v>13915.77</v>
      </c>
      <c r="M20" s="4">
        <v>13915.77</v>
      </c>
      <c r="N20" s="4">
        <v>13915.77</v>
      </c>
      <c r="O20" s="4">
        <f>SUM(C20:N20)</f>
        <v>145775.44</v>
      </c>
    </row>
    <row r="21" spans="1:15" s="2" customFormat="1" ht="15.75">
      <c r="A21" s="4" t="s">
        <v>41</v>
      </c>
      <c r="B21" s="12" t="s">
        <v>15</v>
      </c>
      <c r="C21" s="9">
        <v>9634.78</v>
      </c>
      <c r="D21" s="9">
        <v>7710.07</v>
      </c>
      <c r="E21" s="4">
        <v>16369.21</v>
      </c>
      <c r="F21" s="4">
        <v>13197.05</v>
      </c>
      <c r="G21" s="4">
        <v>11353.19</v>
      </c>
      <c r="H21" s="4">
        <v>17249.91</v>
      </c>
      <c r="I21" s="4">
        <v>9622.8</v>
      </c>
      <c r="J21" s="4">
        <v>10684.1</v>
      </c>
      <c r="K21" s="4">
        <v>11964.42</v>
      </c>
      <c r="L21" s="4">
        <v>11938.78</v>
      </c>
      <c r="M21" s="4">
        <v>15866.06</v>
      </c>
      <c r="N21" s="4">
        <v>15803.37</v>
      </c>
      <c r="O21" s="4">
        <f>SUM(C21:N21)</f>
        <v>151393.74000000002</v>
      </c>
    </row>
    <row r="22" spans="1:15" s="2" customFormat="1" ht="15.75">
      <c r="A22" s="5" t="s">
        <v>42</v>
      </c>
      <c r="B22" s="12" t="s">
        <v>16</v>
      </c>
      <c r="C22" s="9">
        <v>56917.58</v>
      </c>
      <c r="D22" s="9">
        <v>62596.67</v>
      </c>
      <c r="E22" s="4">
        <v>59616.62</v>
      </c>
      <c r="F22" s="4">
        <v>59808.73</v>
      </c>
      <c r="G22" s="4">
        <v>61844.7</v>
      </c>
      <c r="H22" s="4">
        <v>57983.95</v>
      </c>
      <c r="I22" s="4">
        <v>44222.78</v>
      </c>
      <c r="J22" s="4">
        <v>47454.45</v>
      </c>
      <c r="K22" s="4">
        <v>49405.8</v>
      </c>
      <c r="L22" s="4">
        <v>51382.79</v>
      </c>
      <c r="M22" s="4">
        <v>49432.5</v>
      </c>
      <c r="N22" s="4">
        <v>47544.9</v>
      </c>
      <c r="O22" s="4">
        <v>47544.9</v>
      </c>
    </row>
    <row r="23" spans="1:15" s="2" customFormat="1" ht="15.75">
      <c r="A23" s="5" t="s">
        <v>43</v>
      </c>
      <c r="B23" s="12" t="s">
        <v>52</v>
      </c>
      <c r="C23" s="13">
        <f>C19/1505.6</f>
        <v>5.8674614771519655</v>
      </c>
      <c r="D23" s="13">
        <f>D19/1505.6</f>
        <v>6.560852816153029</v>
      </c>
      <c r="E23" s="14">
        <f>E19/1504.6</f>
        <v>14.241924764056893</v>
      </c>
      <c r="F23" s="14">
        <f aca="true" t="shared" si="2" ref="F23:N23">F19/1504.4</f>
        <v>6.697028715767083</v>
      </c>
      <c r="G23" s="14">
        <f t="shared" si="2"/>
        <v>9.07997872906142</v>
      </c>
      <c r="H23" s="14">
        <f t="shared" si="2"/>
        <v>6.6410795001329435</v>
      </c>
      <c r="I23" s="14">
        <f t="shared" si="2"/>
        <v>8.283887264025525</v>
      </c>
      <c r="J23" s="14">
        <f t="shared" si="2"/>
        <v>7.708016484977399</v>
      </c>
      <c r="K23" s="14">
        <f t="shared" si="2"/>
        <v>7.062689444296728</v>
      </c>
      <c r="L23" s="14">
        <f t="shared" si="2"/>
        <v>7.716285562350437</v>
      </c>
      <c r="M23" s="14">
        <f t="shared" si="2"/>
        <v>7.880085083754319</v>
      </c>
      <c r="N23" s="14">
        <f t="shared" si="2"/>
        <v>8.598484445626163</v>
      </c>
      <c r="O23" s="14">
        <f>O19/1504.4/12</f>
        <v>8.029131769033059</v>
      </c>
    </row>
    <row r="24" spans="1:6" s="2" customFormat="1" ht="15.75">
      <c r="A24" s="6"/>
      <c r="B24" s="7" t="s">
        <v>45</v>
      </c>
      <c r="C24" s="7"/>
      <c r="D24" s="7" t="s">
        <v>21</v>
      </c>
      <c r="E24" s="8"/>
      <c r="F24" s="8"/>
    </row>
    <row r="25" spans="1:12" s="2" customFormat="1" ht="15.75">
      <c r="A25" s="6"/>
      <c r="B25" s="7" t="s">
        <v>22</v>
      </c>
      <c r="C25" s="7"/>
      <c r="D25" s="7" t="s">
        <v>23</v>
      </c>
      <c r="E25" s="8"/>
      <c r="F25" s="8"/>
      <c r="L25" s="2" t="s">
        <v>3</v>
      </c>
    </row>
    <row r="26" spans="1:6" s="2" customFormat="1" ht="15.75">
      <c r="A26" s="6"/>
      <c r="B26" s="7" t="s">
        <v>17</v>
      </c>
      <c r="C26" s="7"/>
      <c r="D26" s="7" t="s">
        <v>18</v>
      </c>
      <c r="E26" s="8"/>
      <c r="F26" s="8"/>
    </row>
    <row r="27" spans="1:6" s="2" customFormat="1" ht="15.75">
      <c r="A27" s="6"/>
      <c r="B27" s="7"/>
      <c r="C27" s="7"/>
      <c r="D27" s="7"/>
      <c r="E27" s="8"/>
      <c r="F27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2019-02-19T07:55:12Z</dcterms:modified>
  <cp:category/>
  <cp:version/>
  <cp:contentType/>
  <cp:contentStatus/>
</cp:coreProperties>
</file>