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<sst xmlns="http://schemas.openxmlformats.org/spreadsheetml/2006/main" count="47" uniqueCount="45">
  <si>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</si>
  <si>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</si>
  <si>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</si>
  <si>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</si>
  <si>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</si>
  <si>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</si>
  <si>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</si>
  <si>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</si>
  <si>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</si>
  <si>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</si>
  <si>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</si>
  <si>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</si>
  <si>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</si>
  <si>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</si>
  <si>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</si>
  <si>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</si>
  <si>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</si>
  <si>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</si>
  <si>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</si>
  <si>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</si>
  <si>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</si>
  <si>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</si>
  <si>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</si>
  <si>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</si>
  <si>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</si>
  <si>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</si>
  <si>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</si>
  <si>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</si>
  <si>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</si>
  <si>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</si>
  <si>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</si>
  <si>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</si>
  <si>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</si>
  <si>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</si>
  <si>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</si>
  <si>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многоквартирного жилого дома по адресу п.Крутоярский   д. 19</t>
  </si>
  <si>
    <t>КВ.М.</t>
  </si>
  <si>
    <t>г.</t>
  </si>
  <si>
    <t>Июль</t>
  </si>
  <si>
    <t>2020 г.</t>
  </si>
  <si>
    <t>ОДН (электроэнергия)</t>
  </si>
  <si>
    <t>В т.ч. ОДН(электроэнергия) из начислено</t>
  </si>
  <si>
    <t>Комбалов А.М.</t>
  </si>
  <si>
    <t>Малышева Ю.В.</t>
  </si>
  <si>
    <t>Затраты по содержанию и ремонту общего имущества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</si>
</sst>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188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75" zoomScaleNormal="75" zoomScalePageLayoutView="0" workbookViewId="0" topLeftCell="A1">
      <selection activeCell="F18" sqref="F18"/>
    </sheetView>
  </sheetViews>
  <sheetFormatPr defaultColWidth="9.140625" defaultRowHeight="12.75"/>
  <cols>
    <col min="1" max="1" width="74.00390625" style="0" customWidth="1"/>
    <col min="2" max="2" width="13.00390625" style="0" customWidth="1"/>
    <col min="3" max="4" width="11.28125" style="0" customWidth="1"/>
    <col min="5" max="5" width="13.57421875" style="0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ht="15.75">
      <c r="A1" s="1" t="s">
        <v>44</v>
      </c>
    </row>
    <row r="2" spans="1:14" s="2" customFormat="1" ht="20.25" customHeight="1">
      <c r="A2" s="1" t="s">
        <v>35</v>
      </c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2" customFormat="1" ht="16.5" thickBot="1">
      <c r="A3" s="1"/>
      <c r="B3" s="22">
        <v>497</v>
      </c>
      <c r="C3" s="21" t="s">
        <v>36</v>
      </c>
      <c r="D3" s="21"/>
      <c r="E3" s="21"/>
      <c r="F3" s="21"/>
      <c r="G3" s="21" t="s">
        <v>15</v>
      </c>
      <c r="H3" s="21"/>
      <c r="I3" s="21"/>
      <c r="J3" s="21"/>
      <c r="K3" s="21"/>
      <c r="L3" s="21"/>
      <c r="M3" s="21"/>
      <c r="N3" s="21"/>
    </row>
    <row r="4" spans="1:14" s="2" customFormat="1" ht="15.75" thickBot="1">
      <c r="A4" s="12"/>
      <c r="B4" s="23"/>
      <c r="C4" s="13">
        <v>2020</v>
      </c>
      <c r="D4" s="13" t="s">
        <v>37</v>
      </c>
      <c r="E4" s="13" t="s">
        <v>0</v>
      </c>
      <c r="F4" s="13"/>
      <c r="G4" s="13"/>
      <c r="H4" s="13"/>
      <c r="I4" s="13"/>
      <c r="J4" s="13"/>
      <c r="K4" s="13"/>
      <c r="L4" s="13"/>
      <c r="M4" s="13"/>
      <c r="N4" s="14"/>
    </row>
    <row r="5" spans="1:14" s="2" customFormat="1" ht="15">
      <c r="A5" s="15" t="s">
        <v>1</v>
      </c>
      <c r="B5" s="15" t="s">
        <v>21</v>
      </c>
      <c r="C5" s="15" t="s">
        <v>22</v>
      </c>
      <c r="D5" s="15" t="s">
        <v>23</v>
      </c>
      <c r="E5" s="15" t="s">
        <v>24</v>
      </c>
      <c r="F5" s="15" t="s">
        <v>25</v>
      </c>
      <c r="G5" s="15" t="s">
        <v>26</v>
      </c>
      <c r="H5" s="15" t="s">
        <v>38</v>
      </c>
      <c r="I5" s="15" t="s">
        <v>28</v>
      </c>
      <c r="J5" s="24" t="s">
        <v>29</v>
      </c>
      <c r="K5" s="15" t="s">
        <v>30</v>
      </c>
      <c r="L5" s="15" t="s">
        <v>31</v>
      </c>
      <c r="M5" s="15" t="s">
        <v>32</v>
      </c>
      <c r="N5" s="15" t="s">
        <v>33</v>
      </c>
    </row>
    <row r="6" spans="1:14" s="2" customFormat="1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34</v>
      </c>
    </row>
    <row r="7" spans="1:14" s="2" customFormat="1" ht="15.75" thickBot="1">
      <c r="A7" s="16"/>
      <c r="B7" s="16">
        <v>6.33</v>
      </c>
      <c r="C7" s="16"/>
      <c r="D7" s="16"/>
      <c r="E7" s="16"/>
      <c r="F7" s="16"/>
      <c r="G7" s="16"/>
      <c r="H7" s="16"/>
      <c r="I7" s="15"/>
      <c r="J7" s="15"/>
      <c r="K7" s="15"/>
      <c r="L7" s="15"/>
      <c r="M7" s="15"/>
      <c r="N7" s="16" t="s">
        <v>39</v>
      </c>
    </row>
    <row r="8" spans="1:14" s="2" customFormat="1" ht="16.5" thickBot="1">
      <c r="A8" s="18" t="s">
        <v>40</v>
      </c>
      <c r="B8" s="17">
        <v>584.18</v>
      </c>
      <c r="C8" s="17">
        <v>0</v>
      </c>
      <c r="D8" s="17">
        <v>40</v>
      </c>
      <c r="E8" s="17">
        <v>252.52</v>
      </c>
      <c r="F8" s="17">
        <v>117.28</v>
      </c>
      <c r="G8" s="17">
        <v>27.12</v>
      </c>
      <c r="H8" s="17">
        <v>0</v>
      </c>
      <c r="I8" s="19">
        <v>0</v>
      </c>
      <c r="J8" s="19">
        <v>119.73</v>
      </c>
      <c r="K8" s="19">
        <v>680.81</v>
      </c>
      <c r="L8" s="19">
        <v>285.35</v>
      </c>
      <c r="M8" s="19">
        <v>400.27</v>
      </c>
      <c r="N8" s="17">
        <f aca="true" t="shared" si="0" ref="N8:N22">SUM(B8:M8)</f>
        <v>2507.2599999999998</v>
      </c>
    </row>
    <row r="9" spans="1:14" s="2" customFormat="1" ht="15">
      <c r="A9" s="3" t="s">
        <v>2</v>
      </c>
      <c r="B9" s="9">
        <v>1224.19</v>
      </c>
      <c r="C9" s="9">
        <v>149.19</v>
      </c>
      <c r="D9" s="9">
        <v>149.2</v>
      </c>
      <c r="E9" s="9">
        <v>0</v>
      </c>
      <c r="F9" s="9">
        <v>0</v>
      </c>
      <c r="G9" s="9">
        <v>0</v>
      </c>
      <c r="H9" s="8">
        <v>348.11</v>
      </c>
      <c r="I9" s="19">
        <v>348.11</v>
      </c>
      <c r="J9" s="8">
        <v>348.11</v>
      </c>
      <c r="K9" s="8">
        <v>348.11</v>
      </c>
      <c r="L9" s="8">
        <v>348.11</v>
      </c>
      <c r="M9" s="8">
        <v>609.19</v>
      </c>
      <c r="N9" s="8">
        <f t="shared" si="0"/>
        <v>3872.3200000000006</v>
      </c>
    </row>
    <row r="10" spans="1:14" s="2" customFormat="1" ht="15">
      <c r="A10" s="3" t="s">
        <v>3</v>
      </c>
      <c r="B10" s="8">
        <v>438.52</v>
      </c>
      <c r="C10" s="8">
        <v>422.01</v>
      </c>
      <c r="D10" s="8">
        <v>459.38</v>
      </c>
      <c r="E10" s="8">
        <v>449.49</v>
      </c>
      <c r="F10" s="8">
        <v>540.19</v>
      </c>
      <c r="G10" s="8">
        <v>563.9</v>
      </c>
      <c r="H10" s="8">
        <v>534.32</v>
      </c>
      <c r="I10" s="8">
        <v>630.39</v>
      </c>
      <c r="J10" s="8">
        <v>600.67</v>
      </c>
      <c r="K10" s="8">
        <v>626.77</v>
      </c>
      <c r="L10" s="8">
        <v>627.02</v>
      </c>
      <c r="M10" s="8">
        <v>413.55</v>
      </c>
      <c r="N10" s="8">
        <f t="shared" si="0"/>
        <v>6306.21</v>
      </c>
    </row>
    <row r="11" spans="1:14" s="2" customFormat="1" ht="15">
      <c r="A11" s="3" t="s">
        <v>4</v>
      </c>
      <c r="B11" s="8">
        <v>356.32</v>
      </c>
      <c r="C11" s="8">
        <v>323.44</v>
      </c>
      <c r="D11" s="8">
        <v>272.75</v>
      </c>
      <c r="E11" s="8">
        <v>262.22</v>
      </c>
      <c r="F11" s="8">
        <v>236.72</v>
      </c>
      <c r="G11" s="8">
        <v>272.4</v>
      </c>
      <c r="H11" s="8">
        <v>374.39</v>
      </c>
      <c r="I11" s="8">
        <v>354.51</v>
      </c>
      <c r="J11" s="8">
        <v>391.74</v>
      </c>
      <c r="K11" s="8">
        <v>440.74</v>
      </c>
      <c r="L11" s="8">
        <v>408.53</v>
      </c>
      <c r="M11" s="8">
        <v>357.09</v>
      </c>
      <c r="N11" s="8">
        <f t="shared" si="0"/>
        <v>4050.8499999999995</v>
      </c>
    </row>
    <row r="12" spans="1:14" s="2" customFormat="1" ht="15">
      <c r="A12" s="3" t="s">
        <v>5</v>
      </c>
      <c r="B12" s="8">
        <v>283.01</v>
      </c>
      <c r="C12" s="8">
        <v>283.41</v>
      </c>
      <c r="D12" s="8">
        <v>268.98</v>
      </c>
      <c r="E12" s="8">
        <v>316.39</v>
      </c>
      <c r="F12" s="8">
        <v>279.12</v>
      </c>
      <c r="G12" s="8">
        <v>278.17</v>
      </c>
      <c r="H12" s="8">
        <v>323.4</v>
      </c>
      <c r="I12" s="8">
        <v>372.9</v>
      </c>
      <c r="J12" s="8">
        <v>386.32</v>
      </c>
      <c r="K12" s="8">
        <v>383.34</v>
      </c>
      <c r="L12" s="8">
        <v>383.34</v>
      </c>
      <c r="M12" s="8">
        <v>354.86</v>
      </c>
      <c r="N12" s="8">
        <f t="shared" si="0"/>
        <v>3913.2400000000007</v>
      </c>
    </row>
    <row r="13" spans="1:14" s="2" customFormat="1" ht="15">
      <c r="A13" s="3" t="s">
        <v>6</v>
      </c>
      <c r="B13" s="8">
        <v>283.01</v>
      </c>
      <c r="C13" s="8">
        <v>277.15</v>
      </c>
      <c r="D13" s="8">
        <v>257</v>
      </c>
      <c r="E13" s="8">
        <v>241.54</v>
      </c>
      <c r="F13" s="8">
        <v>260.93</v>
      </c>
      <c r="G13" s="8">
        <v>299.59</v>
      </c>
      <c r="H13" s="8">
        <v>347.1</v>
      </c>
      <c r="I13" s="8">
        <v>361.47</v>
      </c>
      <c r="J13" s="8">
        <v>350.29</v>
      </c>
      <c r="K13" s="8">
        <v>385.57</v>
      </c>
      <c r="L13" s="8">
        <v>373.1</v>
      </c>
      <c r="M13" s="8">
        <v>346.06</v>
      </c>
      <c r="N13" s="8">
        <f t="shared" si="0"/>
        <v>3782.81</v>
      </c>
    </row>
    <row r="14" spans="1:14" s="2" customFormat="1" ht="15">
      <c r="A14" s="3" t="s">
        <v>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4560</v>
      </c>
      <c r="J14" s="8">
        <v>0</v>
      </c>
      <c r="K14" s="8">
        <v>0</v>
      </c>
      <c r="L14" s="8">
        <v>0</v>
      </c>
      <c r="M14" s="8">
        <v>0</v>
      </c>
      <c r="N14" s="8">
        <f t="shared" si="0"/>
        <v>4560</v>
      </c>
    </row>
    <row r="15" spans="1:14" s="2" customFormat="1" ht="15">
      <c r="A15" s="3" t="s">
        <v>18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2400</v>
      </c>
      <c r="J15" s="8">
        <v>0</v>
      </c>
      <c r="K15" s="8">
        <v>0</v>
      </c>
      <c r="L15" s="8">
        <v>0</v>
      </c>
      <c r="M15" s="8">
        <v>0</v>
      </c>
      <c r="N15" s="8">
        <f t="shared" si="0"/>
        <v>2400</v>
      </c>
    </row>
    <row r="16" spans="1:14" s="2" customFormat="1" ht="15">
      <c r="A16" s="3" t="s">
        <v>8</v>
      </c>
      <c r="B16" s="8">
        <v>1211.52</v>
      </c>
      <c r="C16" s="8">
        <v>1313.62</v>
      </c>
      <c r="D16" s="8">
        <v>1211.19</v>
      </c>
      <c r="E16" s="8">
        <v>1268.94</v>
      </c>
      <c r="F16" s="8">
        <v>1560.13</v>
      </c>
      <c r="G16" s="8">
        <v>1420.18</v>
      </c>
      <c r="H16" s="8">
        <v>1507.45</v>
      </c>
      <c r="I16" s="8">
        <v>1624.39</v>
      </c>
      <c r="J16" s="8">
        <v>1922.3</v>
      </c>
      <c r="K16" s="8">
        <v>1762.56</v>
      </c>
      <c r="L16" s="8">
        <v>1771.9</v>
      </c>
      <c r="M16" s="8">
        <v>1891.68</v>
      </c>
      <c r="N16" s="8">
        <f t="shared" si="0"/>
        <v>18465.86</v>
      </c>
    </row>
    <row r="17" spans="1:14" s="2" customFormat="1" ht="15">
      <c r="A17" s="4" t="s">
        <v>19</v>
      </c>
      <c r="B17" s="8">
        <v>297.98</v>
      </c>
      <c r="C17" s="8">
        <v>210.46</v>
      </c>
      <c r="D17" s="8">
        <v>135.68</v>
      </c>
      <c r="E17" s="8">
        <v>252.38</v>
      </c>
      <c r="F17" s="8">
        <v>89.06</v>
      </c>
      <c r="G17" s="8">
        <v>247.11</v>
      </c>
      <c r="H17" s="8">
        <v>363.36</v>
      </c>
      <c r="I17" s="8">
        <v>86.23</v>
      </c>
      <c r="J17" s="8">
        <v>160.23</v>
      </c>
      <c r="K17" s="8">
        <v>403.61</v>
      </c>
      <c r="L17" s="8">
        <v>320.32</v>
      </c>
      <c r="M17" s="8">
        <v>194.97</v>
      </c>
      <c r="N17" s="8">
        <f t="shared" si="0"/>
        <v>2761.3900000000003</v>
      </c>
    </row>
    <row r="18" spans="1:14" s="2" customFormat="1" ht="15">
      <c r="A18" s="4" t="s">
        <v>14</v>
      </c>
      <c r="B18" s="8">
        <v>241.17</v>
      </c>
      <c r="C18" s="8">
        <v>97.73</v>
      </c>
      <c r="D18" s="8">
        <v>145.68</v>
      </c>
      <c r="E18" s="8">
        <v>193.97</v>
      </c>
      <c r="F18" s="8">
        <v>95.29</v>
      </c>
      <c r="G18" s="8">
        <v>159.61</v>
      </c>
      <c r="H18" s="8">
        <v>262.46</v>
      </c>
      <c r="I18" s="8">
        <v>374.04</v>
      </c>
      <c r="J18" s="8">
        <v>332.56</v>
      </c>
      <c r="K18" s="8">
        <v>285.74</v>
      </c>
      <c r="L18" s="8">
        <v>189.63</v>
      </c>
      <c r="M18" s="8">
        <v>353.51</v>
      </c>
      <c r="N18" s="8">
        <f t="shared" si="0"/>
        <v>2731.3900000000003</v>
      </c>
    </row>
    <row r="19" spans="1:14" s="2" customFormat="1" ht="15.75">
      <c r="A19" s="3" t="s">
        <v>9</v>
      </c>
      <c r="B19" s="10">
        <f aca="true" t="shared" si="1" ref="B19:M19">SUM(B8:B18)</f>
        <v>4919.9</v>
      </c>
      <c r="C19" s="10">
        <f t="shared" si="1"/>
        <v>3077.01</v>
      </c>
      <c r="D19" s="10">
        <f t="shared" si="1"/>
        <v>2939.8599999999997</v>
      </c>
      <c r="E19" s="10">
        <f t="shared" si="1"/>
        <v>3237.45</v>
      </c>
      <c r="F19" s="10">
        <f t="shared" si="1"/>
        <v>3178.72</v>
      </c>
      <c r="G19" s="10">
        <f t="shared" si="1"/>
        <v>3268.08</v>
      </c>
      <c r="H19" s="10">
        <f t="shared" si="1"/>
        <v>4060.5900000000006</v>
      </c>
      <c r="I19" s="10">
        <f t="shared" si="1"/>
        <v>11112.04</v>
      </c>
      <c r="J19" s="10">
        <f t="shared" si="1"/>
        <v>4611.95</v>
      </c>
      <c r="K19" s="10">
        <f t="shared" si="1"/>
        <v>5317.25</v>
      </c>
      <c r="L19" s="10">
        <f t="shared" si="1"/>
        <v>4707.3</v>
      </c>
      <c r="M19" s="8">
        <f t="shared" si="1"/>
        <v>4921.18</v>
      </c>
      <c r="N19" s="8">
        <f t="shared" si="0"/>
        <v>55351.33000000001</v>
      </c>
    </row>
    <row r="20" spans="1:14" s="2" customFormat="1" ht="15.75">
      <c r="A20" s="11" t="s">
        <v>10</v>
      </c>
      <c r="B20" s="8">
        <v>3356.82</v>
      </c>
      <c r="C20" s="8">
        <v>3356.82</v>
      </c>
      <c r="D20" s="8">
        <v>3356.82</v>
      </c>
      <c r="E20" s="8">
        <v>3356.82</v>
      </c>
      <c r="F20" s="8">
        <v>3356.82</v>
      </c>
      <c r="G20" s="8">
        <v>4595.37</v>
      </c>
      <c r="H20" s="8">
        <v>5679.19</v>
      </c>
      <c r="I20" s="8">
        <v>5679.19</v>
      </c>
      <c r="J20" s="8">
        <v>5679.19</v>
      </c>
      <c r="K20" s="8">
        <v>5679.19</v>
      </c>
      <c r="L20" s="8">
        <v>5679.19</v>
      </c>
      <c r="M20" s="8">
        <v>5679.19</v>
      </c>
      <c r="N20" s="10">
        <f t="shared" si="0"/>
        <v>55454.61000000001</v>
      </c>
    </row>
    <row r="21" spans="1:14" s="2" customFormat="1" ht="15.75">
      <c r="A21" s="11" t="s">
        <v>11</v>
      </c>
      <c r="B21" s="8">
        <v>4019.43</v>
      </c>
      <c r="C21" s="8">
        <v>1628.76</v>
      </c>
      <c r="D21" s="8">
        <v>2428.01</v>
      </c>
      <c r="E21" s="8">
        <v>3232.79</v>
      </c>
      <c r="F21" s="8">
        <v>1588.23</v>
      </c>
      <c r="G21" s="8">
        <v>2660.21</v>
      </c>
      <c r="H21" s="8">
        <v>4374.38</v>
      </c>
      <c r="I21" s="8">
        <v>6234.03</v>
      </c>
      <c r="J21" s="8">
        <v>5542.7</v>
      </c>
      <c r="K21" s="8">
        <v>4762.25</v>
      </c>
      <c r="L21" s="8">
        <v>3160.43</v>
      </c>
      <c r="M21" s="8">
        <v>5891.85</v>
      </c>
      <c r="N21" s="8">
        <f t="shared" si="0"/>
        <v>45523.07</v>
      </c>
    </row>
    <row r="22" spans="1:14" s="2" customFormat="1" ht="15.75">
      <c r="A22" s="11" t="s">
        <v>12</v>
      </c>
      <c r="B22" s="8">
        <v>63123.34</v>
      </c>
      <c r="C22" s="8">
        <v>64851.4</v>
      </c>
      <c r="D22" s="8">
        <v>65780.21</v>
      </c>
      <c r="E22" s="8">
        <v>65904.24</v>
      </c>
      <c r="F22" s="8">
        <v>67672.83</v>
      </c>
      <c r="G22" s="8">
        <v>69607.99</v>
      </c>
      <c r="H22" s="8">
        <v>70912.8</v>
      </c>
      <c r="I22" s="8">
        <v>70357.96</v>
      </c>
      <c r="J22" s="8">
        <v>70494.45</v>
      </c>
      <c r="K22" s="8">
        <v>71411.39</v>
      </c>
      <c r="L22" s="8">
        <v>73930.15</v>
      </c>
      <c r="M22" s="8">
        <v>73717.49</v>
      </c>
      <c r="N22" s="8">
        <f t="shared" si="0"/>
        <v>827764.25</v>
      </c>
    </row>
    <row r="23" spans="1:14" s="2" customFormat="1" ht="15.75">
      <c r="A23" s="11" t="s">
        <v>27</v>
      </c>
      <c r="B23" s="25">
        <f>B19/497.3</f>
        <v>9.89322340639453</v>
      </c>
      <c r="C23" s="25">
        <v>6.19</v>
      </c>
      <c r="D23" s="26">
        <f>D19/B3</f>
        <v>5.915211267605633</v>
      </c>
      <c r="E23" s="25">
        <f>E19/B3</f>
        <v>6.513983903420523</v>
      </c>
      <c r="F23" s="25">
        <f>F19/B3</f>
        <v>6.395814889336016</v>
      </c>
      <c r="G23" s="25">
        <f>G19/B3</f>
        <v>6.5756136820925555</v>
      </c>
      <c r="H23" s="20">
        <f>H19/B3</f>
        <v>8.170201207243462</v>
      </c>
      <c r="I23" s="20">
        <f>I19/B3</f>
        <v>22.358229376257547</v>
      </c>
      <c r="J23" s="27">
        <f>J19/B3</f>
        <v>9.279577464788732</v>
      </c>
      <c r="K23" s="27">
        <f>K19/B3</f>
        <v>10.698692152917506</v>
      </c>
      <c r="L23" s="20">
        <f>L19/B3</f>
        <v>9.471428571428572</v>
      </c>
      <c r="M23" s="27">
        <f>M19/B3</f>
        <v>9.901770623742456</v>
      </c>
      <c r="N23" s="8">
        <v>9.28</v>
      </c>
    </row>
    <row r="24" spans="1:14" s="2" customFormat="1" ht="15.75">
      <c r="A24" s="11" t="s">
        <v>41</v>
      </c>
      <c r="B24" s="28"/>
      <c r="C24" s="28"/>
      <c r="D24" s="28"/>
      <c r="E24" s="28"/>
      <c r="F24" s="28"/>
      <c r="G24" s="28"/>
      <c r="H24" s="28"/>
      <c r="I24" s="28"/>
      <c r="J24" s="27"/>
      <c r="K24" s="27"/>
      <c r="L24" s="27"/>
      <c r="M24" s="27"/>
      <c r="N24" s="28"/>
    </row>
    <row r="25" spans="1:14" s="2" customFormat="1" ht="15">
      <c r="A25" s="7"/>
      <c r="B25" s="29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s="2" customFormat="1" ht="15">
      <c r="A26" s="7" t="s">
        <v>20</v>
      </c>
      <c r="B26" s="29"/>
      <c r="E26" s="2" t="s">
        <v>42</v>
      </c>
      <c r="H26" s="2" t="s">
        <v>0</v>
      </c>
      <c r="I26" s="21"/>
      <c r="J26" s="21"/>
      <c r="K26" s="21"/>
      <c r="L26" s="21"/>
      <c r="M26" s="21"/>
      <c r="N26" s="21"/>
    </row>
    <row r="27" spans="1:14" s="2" customFormat="1" ht="15">
      <c r="A27" s="7" t="s">
        <v>16</v>
      </c>
      <c r="B27" s="29"/>
      <c r="E27" s="2" t="s">
        <v>17</v>
      </c>
      <c r="H27" s="2" t="s">
        <v>0</v>
      </c>
      <c r="I27" s="21"/>
      <c r="J27" s="21"/>
      <c r="K27" s="21"/>
      <c r="L27" s="21"/>
      <c r="M27" s="21"/>
      <c r="N27" s="21"/>
    </row>
    <row r="28" spans="1:14" s="2" customFormat="1" ht="15">
      <c r="A28" s="7" t="s">
        <v>13</v>
      </c>
      <c r="B28" s="29"/>
      <c r="E28" s="2" t="s">
        <v>43</v>
      </c>
      <c r="I28" s="21"/>
      <c r="J28" s="21"/>
      <c r="K28" s="21"/>
      <c r="L28" s="21"/>
      <c r="M28" s="21"/>
      <c r="N28" s="21"/>
    </row>
    <row r="29" spans="1:6" s="2" customFormat="1" ht="15.75">
      <c r="A29" s="5"/>
      <c r="B29" s="6"/>
      <c r="C29" s="6"/>
      <c r="D29" s="6"/>
      <c r="E29" s="7"/>
      <c r="F29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2021-03-19T15:37:43Z</dcterms:modified>
  <cp:category/>
  <cp:version/>
  <cp:contentType/>
  <cp:contentStatus/>
</cp:coreProperties>
</file>