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<sst xmlns="http://schemas.openxmlformats.org/spreadsheetml/2006/main" count="48" uniqueCount="45">
  <si>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</si>
  <si>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</si>
  <si>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</si>
  <si>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</si>
  <si>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</si>
  <si>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</si>
  <si>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</si>
  <si>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</si>
  <si>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</si>
  <si>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</si>
  <si>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</si>
  <si>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</si>
  <si>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</si>
  <si>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</si>
  <si>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</si>
  <si>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</si>
  <si>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</si>
  <si>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</si>
  <si>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</si>
  <si>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</si>
  <si>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</si>
  <si>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</si>
  <si>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</si>
  <si>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</si>
  <si>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</si>
  <si>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</si>
  <si>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</si>
  <si>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</si>
  <si>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</si>
  <si>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</si>
  <si>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</si>
  <si>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</si>
  <si>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</si>
  <si>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</si>
  <si>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</si>
  <si>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</si>
  <si>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многоквартирного жилого дома по адресу п.Крутоярский ул. Центральная д. 9</t>
  </si>
  <si>
    <t>КВ.М.</t>
  </si>
  <si>
    <t>г.</t>
  </si>
  <si>
    <t>Июль</t>
  </si>
  <si>
    <t>2020 г.</t>
  </si>
  <si>
    <t>ОДН (электроэнергия)</t>
  </si>
  <si>
    <t>В т.ч. ОДН(электроэнергия) из начислено</t>
  </si>
  <si>
    <t>Комбалов А.М.</t>
  </si>
  <si>
    <t>Малышева Ю.В.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</si>
</sst>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10" xfId="0" applyNumberFormat="1" applyFont="1" applyBorder="1" applyAlignment="1">
      <alignment horizontal="left"/>
    </xf>
    <xf numFmtId="189" fontId="1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="75" zoomScaleNormal="75" zoomScalePageLayoutView="0" workbookViewId="0" topLeftCell="A1">
      <selection activeCell="G17" sqref="G17"/>
    </sheetView>
  </sheetViews>
  <sheetFormatPr defaultColWidth="9.140625" defaultRowHeight="12.75"/>
  <cols>
    <col min="1" max="1" width="71.00390625" style="0" customWidth="1"/>
    <col min="2" max="2" width="13.00390625" style="0" customWidth="1"/>
    <col min="3" max="3" width="11.28125" style="0" customWidth="1"/>
    <col min="4" max="4" width="11.00390625" style="0" customWidth="1"/>
    <col min="5" max="5" width="13.7109375" style="0" customWidth="1"/>
    <col min="6" max="9" width="11.57421875" style="0" bestFit="1" customWidth="1"/>
    <col min="10" max="10" width="13.28125" style="0" customWidth="1"/>
    <col min="11" max="11" width="11.57421875" style="0" bestFit="1" customWidth="1"/>
    <col min="12" max="12" width="12.7109375" style="0" bestFit="1" customWidth="1"/>
    <col min="13" max="13" width="11.14062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2" customFormat="1" ht="15.75">
      <c r="A1" s="1" t="s">
        <v>35</v>
      </c>
      <c r="G1" s="18"/>
      <c r="H1" s="18"/>
      <c r="I1" s="18"/>
      <c r="J1" s="18"/>
      <c r="K1" s="18"/>
      <c r="L1" s="18"/>
      <c r="M1" s="18"/>
      <c r="N1" s="18"/>
    </row>
    <row r="2" spans="1:14" s="2" customFormat="1" ht="15.75">
      <c r="A2" s="1" t="s">
        <v>36</v>
      </c>
      <c r="G2" s="18"/>
      <c r="H2" s="18"/>
      <c r="I2" s="18" t="s">
        <v>0</v>
      </c>
      <c r="J2" s="18"/>
      <c r="K2" s="18"/>
      <c r="L2" s="18"/>
      <c r="M2" s="18"/>
      <c r="N2" s="18"/>
    </row>
    <row r="3" spans="1:14" s="2" customFormat="1" ht="16.5" thickBot="1">
      <c r="A3" s="1"/>
      <c r="B3" s="19">
        <v>752.8</v>
      </c>
      <c r="C3" s="18" t="s">
        <v>37</v>
      </c>
      <c r="D3" s="18"/>
      <c r="E3" s="18"/>
      <c r="F3" s="18"/>
      <c r="G3" s="18" t="s">
        <v>15</v>
      </c>
      <c r="H3" s="18"/>
      <c r="I3" s="18"/>
      <c r="J3" s="18"/>
      <c r="K3" s="18"/>
      <c r="L3" s="18"/>
      <c r="M3" s="18"/>
      <c r="N3" s="18"/>
    </row>
    <row r="4" spans="1:14" s="2" customFormat="1" ht="15.75" thickBot="1">
      <c r="A4" s="10"/>
      <c r="B4" s="20"/>
      <c r="C4" s="11">
        <v>2020</v>
      </c>
      <c r="D4" s="11" t="s">
        <v>38</v>
      </c>
      <c r="E4" s="11" t="s">
        <v>0</v>
      </c>
      <c r="F4" s="11"/>
      <c r="G4" s="11"/>
      <c r="H4" s="11"/>
      <c r="I4" s="11"/>
      <c r="J4" s="11"/>
      <c r="K4" s="11"/>
      <c r="L4" s="11"/>
      <c r="M4" s="11"/>
      <c r="N4" s="12"/>
    </row>
    <row r="5" spans="1:14" s="2" customFormat="1" ht="15">
      <c r="A5" s="13" t="s">
        <v>1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 t="s">
        <v>26</v>
      </c>
      <c r="H5" s="13" t="s">
        <v>39</v>
      </c>
      <c r="I5" s="13" t="s">
        <v>28</v>
      </c>
      <c r="J5" s="21" t="s">
        <v>29</v>
      </c>
      <c r="K5" s="13" t="s">
        <v>30</v>
      </c>
      <c r="L5" s="13" t="s">
        <v>31</v>
      </c>
      <c r="M5" s="13" t="s">
        <v>32</v>
      </c>
      <c r="N5" s="13" t="s">
        <v>33</v>
      </c>
    </row>
    <row r="6" spans="1:14" s="2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34</v>
      </c>
    </row>
    <row r="7" spans="1:14" s="2" customFormat="1" ht="15.75" thickBot="1">
      <c r="A7" s="14"/>
      <c r="B7" s="14">
        <v>6.33</v>
      </c>
      <c r="C7" s="14"/>
      <c r="D7" s="14"/>
      <c r="E7" s="14"/>
      <c r="F7" s="14"/>
      <c r="G7" s="14"/>
      <c r="H7" s="14"/>
      <c r="I7" s="13"/>
      <c r="J7" s="13"/>
      <c r="K7" s="13"/>
      <c r="L7" s="13"/>
      <c r="M7" s="13"/>
      <c r="N7" s="14" t="s">
        <v>40</v>
      </c>
    </row>
    <row r="8" spans="1:14" s="2" customFormat="1" ht="16.5" thickBot="1">
      <c r="A8" s="16" t="s">
        <v>41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5">
        <f aca="true" t="shared" si="0" ref="N8:N22">SUM(B8:M8)</f>
        <v>0</v>
      </c>
    </row>
    <row r="9" spans="1:14" s="2" customFormat="1" ht="15">
      <c r="A9" s="3" t="s">
        <v>2</v>
      </c>
      <c r="B9" s="7">
        <v>229.11</v>
      </c>
      <c r="C9" s="7">
        <v>229.11</v>
      </c>
      <c r="D9" s="7">
        <v>229.11</v>
      </c>
      <c r="E9" s="7">
        <v>0</v>
      </c>
      <c r="F9" s="7">
        <v>0</v>
      </c>
      <c r="G9" s="7">
        <v>0</v>
      </c>
      <c r="H9" s="6">
        <v>229.11</v>
      </c>
      <c r="I9" s="17">
        <v>534.59</v>
      </c>
      <c r="J9" s="17">
        <v>534.59</v>
      </c>
      <c r="K9" s="17">
        <v>534.59</v>
      </c>
      <c r="L9" s="17">
        <v>534.59</v>
      </c>
      <c r="M9" s="17">
        <v>935.53</v>
      </c>
      <c r="N9" s="6">
        <f t="shared" si="0"/>
        <v>3990.330000000001</v>
      </c>
    </row>
    <row r="10" spans="1:14" s="2" customFormat="1" ht="15">
      <c r="A10" s="3" t="s">
        <v>3</v>
      </c>
      <c r="B10" s="6">
        <v>673.43</v>
      </c>
      <c r="C10" s="6">
        <v>648.08</v>
      </c>
      <c r="D10" s="6">
        <v>695.81</v>
      </c>
      <c r="E10" s="6">
        <v>680.83</v>
      </c>
      <c r="F10" s="6">
        <v>818.22</v>
      </c>
      <c r="G10" s="6">
        <v>854.13</v>
      </c>
      <c r="H10" s="6">
        <v>809.34</v>
      </c>
      <c r="I10" s="6">
        <v>954.85</v>
      </c>
      <c r="J10" s="6">
        <v>909.83</v>
      </c>
      <c r="K10" s="6">
        <v>949.36</v>
      </c>
      <c r="L10" s="6">
        <v>949.73</v>
      </c>
      <c r="M10" s="6">
        <v>626.4</v>
      </c>
      <c r="N10" s="6">
        <f t="shared" si="0"/>
        <v>9570.01</v>
      </c>
    </row>
    <row r="11" spans="1:14" s="2" customFormat="1" ht="15">
      <c r="A11" s="3" t="s">
        <v>4</v>
      </c>
      <c r="B11" s="6">
        <v>547.19</v>
      </c>
      <c r="C11" s="6">
        <v>496.71</v>
      </c>
      <c r="D11" s="6">
        <v>413.14</v>
      </c>
      <c r="E11" s="6">
        <v>397.18</v>
      </c>
      <c r="F11" s="6">
        <v>358.56</v>
      </c>
      <c r="G11" s="6">
        <v>414.12</v>
      </c>
      <c r="H11" s="6">
        <v>567.08</v>
      </c>
      <c r="I11" s="6">
        <v>536.97</v>
      </c>
      <c r="J11" s="6">
        <v>593.36</v>
      </c>
      <c r="K11" s="6">
        <v>667.58</v>
      </c>
      <c r="L11" s="6">
        <v>618.8</v>
      </c>
      <c r="M11" s="6">
        <v>540.89</v>
      </c>
      <c r="N11" s="6">
        <f t="shared" si="0"/>
        <v>6151.58</v>
      </c>
    </row>
    <row r="12" spans="1:14" s="2" customFormat="1" ht="15">
      <c r="A12" s="3" t="s">
        <v>5</v>
      </c>
      <c r="B12" s="6">
        <v>434.62</v>
      </c>
      <c r="C12" s="6">
        <v>435.23</v>
      </c>
      <c r="D12" s="6">
        <v>407.42</v>
      </c>
      <c r="E12" s="6">
        <v>479.23</v>
      </c>
      <c r="F12" s="6">
        <v>422.77</v>
      </c>
      <c r="G12" s="6">
        <v>421.34</v>
      </c>
      <c r="H12" s="6">
        <v>489.85</v>
      </c>
      <c r="I12" s="6">
        <v>564.83</v>
      </c>
      <c r="J12" s="6">
        <v>585.15</v>
      </c>
      <c r="K12" s="6">
        <v>580.63</v>
      </c>
      <c r="L12" s="6">
        <v>580.63</v>
      </c>
      <c r="M12" s="6">
        <v>537.5</v>
      </c>
      <c r="N12" s="6">
        <f t="shared" si="0"/>
        <v>5939.2</v>
      </c>
    </row>
    <row r="13" spans="1:14" s="2" customFormat="1" ht="15">
      <c r="A13" s="3" t="s">
        <v>6</v>
      </c>
      <c r="B13" s="6">
        <v>434.62</v>
      </c>
      <c r="C13" s="6">
        <v>425.61</v>
      </c>
      <c r="D13" s="6">
        <v>389.27</v>
      </c>
      <c r="E13" s="6">
        <v>365.86</v>
      </c>
      <c r="F13" s="6">
        <v>395.22</v>
      </c>
      <c r="G13" s="6">
        <v>453.79</v>
      </c>
      <c r="H13" s="6">
        <v>525.76</v>
      </c>
      <c r="I13" s="6">
        <v>547.51</v>
      </c>
      <c r="J13" s="6">
        <v>530.57</v>
      </c>
      <c r="K13" s="6">
        <v>584.02</v>
      </c>
      <c r="L13" s="6">
        <v>565.13</v>
      </c>
      <c r="M13" s="6">
        <v>524.17</v>
      </c>
      <c r="N13" s="6">
        <f t="shared" si="0"/>
        <v>5741.530000000001</v>
      </c>
    </row>
    <row r="14" spans="1:14" s="2" customFormat="1" ht="15">
      <c r="A14" s="3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3800</v>
      </c>
      <c r="M14" s="6">
        <v>0</v>
      </c>
      <c r="N14" s="6">
        <f t="shared" si="0"/>
        <v>3800</v>
      </c>
    </row>
    <row r="15" spans="1:14" s="2" customFormat="1" ht="15">
      <c r="A15" s="3" t="s">
        <v>18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1200</v>
      </c>
      <c r="M15" s="6">
        <v>0</v>
      </c>
      <c r="N15" s="6">
        <f t="shared" si="0"/>
        <v>1200</v>
      </c>
    </row>
    <row r="16" spans="1:14" s="2" customFormat="1" ht="15">
      <c r="A16" s="3" t="s">
        <v>8</v>
      </c>
      <c r="B16" s="6">
        <v>1860.53</v>
      </c>
      <c r="C16" s="6">
        <v>2017.31</v>
      </c>
      <c r="D16" s="6">
        <v>1834.57</v>
      </c>
      <c r="E16" s="6">
        <v>1922.05</v>
      </c>
      <c r="F16" s="6">
        <v>2363.11</v>
      </c>
      <c r="G16" s="6">
        <v>2151.13</v>
      </c>
      <c r="H16" s="6">
        <v>2283.32</v>
      </c>
      <c r="I16" s="6">
        <v>2460.45</v>
      </c>
      <c r="J16" s="6">
        <v>2911.68</v>
      </c>
      <c r="K16" s="6">
        <v>2669.73</v>
      </c>
      <c r="L16" s="6">
        <v>2683.88</v>
      </c>
      <c r="M16" s="6">
        <v>2865.31</v>
      </c>
      <c r="N16" s="6">
        <f t="shared" si="0"/>
        <v>28023.070000000003</v>
      </c>
    </row>
    <row r="17" spans="1:14" s="2" customFormat="1" ht="15">
      <c r="A17" s="4" t="s">
        <v>19</v>
      </c>
      <c r="B17" s="6">
        <v>457.61</v>
      </c>
      <c r="C17" s="6">
        <v>323.2</v>
      </c>
      <c r="D17" s="6">
        <v>205.51</v>
      </c>
      <c r="E17" s="6">
        <v>382.27</v>
      </c>
      <c r="F17" s="6">
        <v>134.9</v>
      </c>
      <c r="G17" s="6">
        <v>374.29</v>
      </c>
      <c r="H17" s="6">
        <v>550.37</v>
      </c>
      <c r="I17" s="6">
        <v>130.61</v>
      </c>
      <c r="J17" s="6">
        <v>242.7</v>
      </c>
      <c r="K17" s="6">
        <v>611.35</v>
      </c>
      <c r="L17" s="6">
        <v>485.18</v>
      </c>
      <c r="M17" s="6">
        <v>295.32</v>
      </c>
      <c r="N17" s="6">
        <f t="shared" si="0"/>
        <v>4193.3099999999995</v>
      </c>
    </row>
    <row r="18" spans="1:14" s="2" customFormat="1" ht="15">
      <c r="A18" s="4" t="s">
        <v>14</v>
      </c>
      <c r="B18" s="6">
        <v>298.71</v>
      </c>
      <c r="C18" s="6">
        <v>155.97</v>
      </c>
      <c r="D18" s="6">
        <v>198.38</v>
      </c>
      <c r="E18" s="6">
        <v>539.57</v>
      </c>
      <c r="F18" s="6">
        <v>183.35</v>
      </c>
      <c r="G18" s="6">
        <v>325.88</v>
      </c>
      <c r="H18" s="6">
        <v>274.31</v>
      </c>
      <c r="I18" s="6">
        <v>449.54</v>
      </c>
      <c r="J18" s="6">
        <v>416.64</v>
      </c>
      <c r="K18" s="6">
        <v>501.89</v>
      </c>
      <c r="L18" s="6">
        <v>500.72</v>
      </c>
      <c r="M18" s="6">
        <v>724.68</v>
      </c>
      <c r="N18" s="6">
        <f t="shared" si="0"/>
        <v>4569.64</v>
      </c>
    </row>
    <row r="19" spans="1:14" s="2" customFormat="1" ht="15.75">
      <c r="A19" s="3" t="s">
        <v>9</v>
      </c>
      <c r="B19" s="8">
        <f>SUM(B8:B18)</f>
        <v>4935.82</v>
      </c>
      <c r="C19" s="8">
        <f>SUM(C8:C18)</f>
        <v>4731.22</v>
      </c>
      <c r="D19" s="8">
        <f>SUM(D8:D18)</f>
        <v>4373.21</v>
      </c>
      <c r="E19" s="8">
        <f>SUM(E8:E18)</f>
        <v>4766.99</v>
      </c>
      <c r="F19" s="8">
        <f>SUM(F9:F18)</f>
        <v>4676.13</v>
      </c>
      <c r="G19" s="8">
        <f>SUM(G9:G18)</f>
        <v>4994.68</v>
      </c>
      <c r="H19" s="8">
        <f aca="true" t="shared" si="1" ref="H19:M19">SUM(H8:H18)</f>
        <v>5729.140000000001</v>
      </c>
      <c r="I19" s="8">
        <f t="shared" si="1"/>
        <v>6179.349999999999</v>
      </c>
      <c r="J19" s="8">
        <f t="shared" si="1"/>
        <v>6724.52</v>
      </c>
      <c r="K19" s="8">
        <f t="shared" si="1"/>
        <v>7099.150000000001</v>
      </c>
      <c r="L19" s="8">
        <f t="shared" si="1"/>
        <v>11918.660000000002</v>
      </c>
      <c r="M19" s="8">
        <f t="shared" si="1"/>
        <v>7049.799999999999</v>
      </c>
      <c r="N19" s="8">
        <f t="shared" si="0"/>
        <v>73178.67</v>
      </c>
    </row>
    <row r="20" spans="1:18" s="2" customFormat="1" ht="15.75">
      <c r="A20" s="9" t="s">
        <v>10</v>
      </c>
      <c r="B20" s="6">
        <v>5231.36</v>
      </c>
      <c r="C20" s="6">
        <v>5231.36</v>
      </c>
      <c r="D20" s="6">
        <v>5231.36</v>
      </c>
      <c r="E20" s="6">
        <v>5231.36</v>
      </c>
      <c r="F20" s="6">
        <v>5156.7</v>
      </c>
      <c r="G20" s="6">
        <v>7031.65</v>
      </c>
      <c r="H20" s="6">
        <v>3281.75</v>
      </c>
      <c r="I20" s="6">
        <v>5156.7</v>
      </c>
      <c r="J20" s="6">
        <v>9919.71</v>
      </c>
      <c r="K20" s="6">
        <v>8672.26</v>
      </c>
      <c r="L20" s="6">
        <v>8672.26</v>
      </c>
      <c r="M20" s="6">
        <v>8672.26</v>
      </c>
      <c r="N20" s="6">
        <f t="shared" si="0"/>
        <v>77488.73</v>
      </c>
      <c r="R20" s="2">
        <v>5.92</v>
      </c>
    </row>
    <row r="21" spans="1:14" s="2" customFormat="1" ht="15.75">
      <c r="A21" s="9" t="s">
        <v>11</v>
      </c>
      <c r="B21" s="6">
        <v>4978.58</v>
      </c>
      <c r="C21" s="6">
        <v>2599.45</v>
      </c>
      <c r="D21" s="6">
        <v>3306.27</v>
      </c>
      <c r="E21" s="6">
        <v>8992.79</v>
      </c>
      <c r="F21" s="18">
        <v>3055.79</v>
      </c>
      <c r="G21" s="6">
        <v>5431.27</v>
      </c>
      <c r="H21" s="6">
        <v>4571.88</v>
      </c>
      <c r="I21" s="6">
        <v>7492.29</v>
      </c>
      <c r="J21" s="6">
        <v>6944.02</v>
      </c>
      <c r="K21" s="6">
        <v>8364.83</v>
      </c>
      <c r="L21" s="6">
        <v>8345.32</v>
      </c>
      <c r="M21" s="6">
        <v>12077.96</v>
      </c>
      <c r="N21" s="6">
        <f t="shared" si="0"/>
        <v>76160.45</v>
      </c>
    </row>
    <row r="22" spans="1:14" s="2" customFormat="1" ht="15.75">
      <c r="A22" s="9" t="s">
        <v>12</v>
      </c>
      <c r="B22" s="6">
        <v>965.37</v>
      </c>
      <c r="C22" s="6">
        <v>3597.28</v>
      </c>
      <c r="D22" s="6">
        <v>5522.37</v>
      </c>
      <c r="E22" s="6">
        <v>1760.94</v>
      </c>
      <c r="F22" s="6">
        <v>3861.85</v>
      </c>
      <c r="G22" s="6">
        <v>5462.23</v>
      </c>
      <c r="H22" s="6">
        <v>4172.1</v>
      </c>
      <c r="I22" s="6">
        <v>1836.51</v>
      </c>
      <c r="J22" s="6">
        <v>4812.2</v>
      </c>
      <c r="K22" s="6">
        <v>5119.63</v>
      </c>
      <c r="L22" s="6">
        <v>5446.57</v>
      </c>
      <c r="M22" s="6">
        <v>2040.87</v>
      </c>
      <c r="N22" s="6">
        <f t="shared" si="0"/>
        <v>44597.92</v>
      </c>
    </row>
    <row r="23" spans="1:14" s="2" customFormat="1" ht="15.75">
      <c r="A23" s="9" t="s">
        <v>27</v>
      </c>
      <c r="B23" s="22">
        <f>B19/763.7</f>
        <v>6.463035223255204</v>
      </c>
      <c r="C23" s="22">
        <v>6.2</v>
      </c>
      <c r="D23" s="23">
        <f>D19/B3</f>
        <v>5.809258767268863</v>
      </c>
      <c r="E23" s="22">
        <f>E19/B3</f>
        <v>6.332345908607864</v>
      </c>
      <c r="F23" s="22">
        <f>F19/B3</f>
        <v>6.211649840595112</v>
      </c>
      <c r="G23" s="22">
        <f>G19/B3</f>
        <v>6.634803400637621</v>
      </c>
      <c r="H23" s="22">
        <f>H19/B3</f>
        <v>7.6104410201912875</v>
      </c>
      <c r="I23" s="22">
        <f>I19/B3</f>
        <v>8.208488310308182</v>
      </c>
      <c r="J23" s="24">
        <f>J19/B3</f>
        <v>8.9326780021254</v>
      </c>
      <c r="K23" s="24">
        <f>K19/B3</f>
        <v>9.430326780021256</v>
      </c>
      <c r="L23" s="22">
        <f>L19/B3</f>
        <v>15.832438894792777</v>
      </c>
      <c r="M23" s="24">
        <f>M19/B3</f>
        <v>9.364771519659936</v>
      </c>
      <c r="N23" s="8">
        <v>8.08</v>
      </c>
    </row>
    <row r="24" spans="1:14" s="2" customFormat="1" ht="15.75">
      <c r="A24" s="9" t="s">
        <v>42</v>
      </c>
      <c r="B24" s="24"/>
      <c r="C24" s="24"/>
      <c r="D24" s="24"/>
      <c r="E24" s="24"/>
      <c r="F24" s="24"/>
      <c r="G24" s="24"/>
      <c r="H24" s="24"/>
      <c r="I24" s="24"/>
      <c r="J24" s="25"/>
      <c r="K24" s="25"/>
      <c r="L24" s="25"/>
      <c r="M24" s="25"/>
      <c r="N24" s="24"/>
    </row>
    <row r="25" spans="1:14" s="2" customFormat="1" ht="15">
      <c r="A25" s="5"/>
      <c r="B25" s="26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2" customFormat="1" ht="15">
      <c r="A26" s="5" t="s">
        <v>20</v>
      </c>
      <c r="B26" s="26"/>
      <c r="E26" s="2" t="s">
        <v>43</v>
      </c>
      <c r="H26" s="2" t="s">
        <v>0</v>
      </c>
      <c r="I26" s="18"/>
      <c r="J26" s="18"/>
      <c r="K26" s="18"/>
      <c r="L26" s="18"/>
      <c r="M26" s="18"/>
      <c r="N26" s="18"/>
    </row>
    <row r="27" spans="1:14" s="2" customFormat="1" ht="15">
      <c r="A27" s="5" t="s">
        <v>16</v>
      </c>
      <c r="B27" s="26"/>
      <c r="E27" s="2" t="s">
        <v>17</v>
      </c>
      <c r="H27" s="2" t="s">
        <v>0</v>
      </c>
      <c r="I27" s="18"/>
      <c r="J27" s="18"/>
      <c r="K27" s="18"/>
      <c r="L27" s="18"/>
      <c r="M27" s="18"/>
      <c r="N27" s="18"/>
    </row>
    <row r="28" spans="1:14" s="2" customFormat="1" ht="15">
      <c r="A28" s="5" t="s">
        <v>13</v>
      </c>
      <c r="B28" s="26"/>
      <c r="E28" s="2" t="s">
        <v>44</v>
      </c>
      <c r="I28" s="18"/>
      <c r="J28" s="18"/>
      <c r="K28" s="18"/>
      <c r="L28" s="18"/>
      <c r="M28" s="18"/>
      <c r="N28" s="1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2021-03-19T15:32:01Z</dcterms:modified>
  <cp:category/>
  <cp:version/>
  <cp:contentType/>
  <cp:contentStatus/>
</cp:coreProperties>
</file>