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<sst xmlns="http://schemas.openxmlformats.org/spreadsheetml/2006/main" count="47" uniqueCount="45">
  <si>
    <t xml:space="preserve"> </t>
  </si>
  <si>
    <t>Наименование услуги</t>
  </si>
  <si>
    <t>Подготовка многоквартирного дома к сезонной эксплуатации</t>
  </si>
  <si>
    <t>Аварийное обслуживание инженерных сетей</t>
  </si>
  <si>
    <t>Содержание внутридомовых электрических  сетей</t>
  </si>
  <si>
    <t>Содержание внутридомовых сетей холодного водоснабжения</t>
  </si>
  <si>
    <t>Содержание внутридомовых сетей канализации</t>
  </si>
  <si>
    <t>Содержание внутридомовых газовых сетей</t>
  </si>
  <si>
    <t>Общеэксплуатационные затраты</t>
  </si>
  <si>
    <t>Итого затраты</t>
  </si>
  <si>
    <t>Начислено</t>
  </si>
  <si>
    <t>Оплачено</t>
  </si>
  <si>
    <t xml:space="preserve">Долг </t>
  </si>
  <si>
    <t>Экономист</t>
  </si>
  <si>
    <t>Налог с доходов (6%)</t>
  </si>
  <si>
    <t>Главный бухгалтер</t>
  </si>
  <si>
    <t>Майорова Т.Б.</t>
  </si>
  <si>
    <t>(рублей)</t>
  </si>
  <si>
    <t>Проверка дымоходов и вентканалов ВДПО</t>
  </si>
  <si>
    <t>Услуги сторонних организаций</t>
  </si>
  <si>
    <t xml:space="preserve">Генеральный директор ООО "Крутоярсервис-1" </t>
  </si>
  <si>
    <t>январь</t>
  </si>
  <si>
    <t>февраль</t>
  </si>
  <si>
    <t>март</t>
  </si>
  <si>
    <t>апрель</t>
  </si>
  <si>
    <t>май</t>
  </si>
  <si>
    <t>июнь</t>
  </si>
  <si>
    <t>Фактический тариф за месяц</t>
  </si>
  <si>
    <t>август</t>
  </si>
  <si>
    <t>СЕНТЯБРЬ</t>
  </si>
  <si>
    <t>октябрь</t>
  </si>
  <si>
    <t>ноябрь</t>
  </si>
  <si>
    <t>декабрь</t>
  </si>
  <si>
    <t>Всего</t>
  </si>
  <si>
    <t>г.</t>
  </si>
  <si>
    <t>за</t>
  </si>
  <si>
    <t>ОДН (электроэнергия)</t>
  </si>
  <si>
    <t>В т.ч. ОДН(электроэнергия) из начислено</t>
  </si>
  <si>
    <t>Комбалов А.М.</t>
  </si>
  <si>
    <t>Малышева Ю.В.</t>
  </si>
  <si>
    <t>Затраты по содержанию и ремонту общего имущества</t>
  </si>
  <si>
    <t>многоквартирного жилого дома по адресу п.Крутоярский ул. Приокская д. 1А</t>
  </si>
  <si>
    <t>КВ.М.</t>
  </si>
  <si>
    <t>Июль</t>
  </si>
  <si>
    <t>2020 г.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</si>
</sst>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37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2" fontId="1" fillId="0" borderId="10" xfId="0" applyNumberFormat="1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Fill="1" applyBorder="1" applyAlignment="1">
      <alignment/>
    </xf>
    <xf numFmtId="0" fontId="1" fillId="0" borderId="18" xfId="0" applyFont="1" applyBorder="1" applyAlignment="1">
      <alignment/>
    </xf>
    <xf numFmtId="0" fontId="2" fillId="0" borderId="18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2" fillId="0" borderId="0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8"/>
  <sheetViews>
    <sheetView tabSelected="1" zoomScale="81" zoomScaleNormal="81" zoomScalePageLayoutView="0" workbookViewId="0" topLeftCell="A1">
      <selection activeCell="K14" sqref="K14"/>
    </sheetView>
  </sheetViews>
  <sheetFormatPr defaultColWidth="9.140625" defaultRowHeight="12.75"/>
  <cols>
    <col min="1" max="1" width="72.7109375" style="2" customWidth="1"/>
    <col min="2" max="2" width="11.57421875" style="2" customWidth="1"/>
    <col min="3" max="3" width="13.28125" style="2" customWidth="1"/>
    <col min="4" max="4" width="15.28125" style="2" customWidth="1"/>
    <col min="5" max="5" width="15.140625" style="2" customWidth="1"/>
    <col min="6" max="6" width="16.421875" style="2" customWidth="1"/>
    <col min="7" max="7" width="15.00390625" style="2" customWidth="1"/>
    <col min="8" max="8" width="13.00390625" style="2" bestFit="1" customWidth="1"/>
    <col min="9" max="11" width="11.7109375" style="2" bestFit="1" customWidth="1"/>
    <col min="12" max="12" width="13.00390625" style="2" bestFit="1" customWidth="1"/>
    <col min="13" max="13" width="8.7109375" style="2" customWidth="1"/>
    <col min="14" max="14" width="12.140625" style="2" bestFit="1" customWidth="1"/>
    <col min="15" max="15" width="10.57421875" style="2" bestFit="1" customWidth="1"/>
    <col min="16" max="16" width="9.7109375" style="2" bestFit="1" customWidth="1"/>
    <col min="17" max="17" width="12.421875" style="2" bestFit="1" customWidth="1"/>
    <col min="18" max="18" width="11.7109375" style="2" bestFit="1" customWidth="1"/>
    <col min="19" max="16384" width="9.140625" style="2" customWidth="1"/>
  </cols>
  <sheetData>
    <row r="1" ht="15.75">
      <c r="A1" s="1" t="s">
        <v>40</v>
      </c>
    </row>
    <row r="2" ht="15.75">
      <c r="A2" s="1" t="s">
        <v>41</v>
      </c>
    </row>
    <row r="3" spans="1:7" ht="16.5" thickBot="1">
      <c r="A3" s="1"/>
      <c r="B3" s="1">
        <v>3218.9</v>
      </c>
      <c r="C3" s="1" t="s">
        <v>42</v>
      </c>
      <c r="G3" s="2" t="s">
        <v>17</v>
      </c>
    </row>
    <row r="4" spans="1:14" ht="15.75" thickBot="1">
      <c r="A4" s="13"/>
      <c r="B4" s="14"/>
      <c r="C4" s="15">
        <v>2020</v>
      </c>
      <c r="D4" s="15" t="s">
        <v>34</v>
      </c>
      <c r="E4" s="15" t="s">
        <v>0</v>
      </c>
      <c r="F4" s="15"/>
      <c r="G4" s="15"/>
      <c r="H4" s="15"/>
      <c r="I4" s="15"/>
      <c r="J4" s="15"/>
      <c r="K4" s="15"/>
      <c r="L4" s="15"/>
      <c r="M4" s="15"/>
      <c r="N4" s="16"/>
    </row>
    <row r="5" spans="1:14" ht="15">
      <c r="A5" s="17" t="s">
        <v>1</v>
      </c>
      <c r="B5" s="17" t="s">
        <v>21</v>
      </c>
      <c r="C5" s="17" t="s">
        <v>22</v>
      </c>
      <c r="D5" s="17" t="s">
        <v>23</v>
      </c>
      <c r="E5" s="17" t="s">
        <v>24</v>
      </c>
      <c r="F5" s="17" t="s">
        <v>25</v>
      </c>
      <c r="G5" s="17" t="s">
        <v>26</v>
      </c>
      <c r="H5" s="17" t="s">
        <v>43</v>
      </c>
      <c r="I5" s="17" t="s">
        <v>28</v>
      </c>
      <c r="J5" s="18" t="s">
        <v>29</v>
      </c>
      <c r="K5" s="17" t="s">
        <v>30</v>
      </c>
      <c r="L5" s="17" t="s">
        <v>31</v>
      </c>
      <c r="M5" s="17" t="s">
        <v>32</v>
      </c>
      <c r="N5" s="17" t="s">
        <v>33</v>
      </c>
    </row>
    <row r="6" spans="1:14" ht="15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 t="s">
        <v>35</v>
      </c>
    </row>
    <row r="7" spans="1:14" ht="15.75" thickBot="1">
      <c r="A7" s="19"/>
      <c r="B7" s="19">
        <v>6.45</v>
      </c>
      <c r="C7" s="19"/>
      <c r="D7" s="19"/>
      <c r="E7" s="19"/>
      <c r="F7" s="19"/>
      <c r="G7" s="19"/>
      <c r="H7" s="19"/>
      <c r="I7" s="17"/>
      <c r="J7" s="17"/>
      <c r="K7" s="17"/>
      <c r="L7" s="17"/>
      <c r="M7" s="17"/>
      <c r="N7" s="19" t="s">
        <v>44</v>
      </c>
    </row>
    <row r="8" spans="1:14" ht="16.5" thickBot="1">
      <c r="A8" s="21" t="s">
        <v>36</v>
      </c>
      <c r="B8" s="22">
        <v>2896.38</v>
      </c>
      <c r="C8" s="22">
        <v>0</v>
      </c>
      <c r="D8" s="22">
        <v>925.74</v>
      </c>
      <c r="E8" s="22">
        <v>78.88</v>
      </c>
      <c r="F8" s="22">
        <v>1186.56</v>
      </c>
      <c r="G8" s="22">
        <v>1102.84</v>
      </c>
      <c r="H8" s="22">
        <v>0</v>
      </c>
      <c r="I8" s="23">
        <v>0</v>
      </c>
      <c r="J8" s="23">
        <v>2627.94</v>
      </c>
      <c r="K8" s="24">
        <v>1566.62</v>
      </c>
      <c r="L8" s="24">
        <v>1090.04</v>
      </c>
      <c r="M8" s="23">
        <v>0</v>
      </c>
      <c r="N8" s="22">
        <f aca="true" t="shared" si="0" ref="N8:N22">SUM(B8:M8)</f>
        <v>11475</v>
      </c>
    </row>
    <row r="9" spans="1:15" ht="15">
      <c r="A9" s="3" t="s">
        <v>2</v>
      </c>
      <c r="B9" s="9">
        <v>966.15</v>
      </c>
      <c r="C9" s="9">
        <v>966.15</v>
      </c>
      <c r="D9" s="9">
        <v>966.15</v>
      </c>
      <c r="E9" s="9">
        <v>0</v>
      </c>
      <c r="F9" s="9">
        <v>0</v>
      </c>
      <c r="G9" s="9">
        <v>0</v>
      </c>
      <c r="H9" s="8">
        <v>966.15</v>
      </c>
      <c r="I9" s="9">
        <v>2254.35</v>
      </c>
      <c r="J9" s="9">
        <v>2254.35</v>
      </c>
      <c r="K9" s="9">
        <v>2254.35</v>
      </c>
      <c r="L9" s="9">
        <v>2254.35</v>
      </c>
      <c r="M9" s="9">
        <v>3945.11</v>
      </c>
      <c r="N9" s="9">
        <f t="shared" si="0"/>
        <v>16827.11</v>
      </c>
      <c r="O9" s="20"/>
    </row>
    <row r="10" spans="1:14" ht="15">
      <c r="A10" s="3" t="s">
        <v>3</v>
      </c>
      <c r="B10" s="9">
        <v>2839.84</v>
      </c>
      <c r="C10" s="9">
        <v>2732.92</v>
      </c>
      <c r="D10" s="9">
        <v>2975.23</v>
      </c>
      <c r="E10" s="9">
        <v>2911.17</v>
      </c>
      <c r="F10" s="9">
        <v>3498.62</v>
      </c>
      <c r="G10" s="9">
        <v>3652.16</v>
      </c>
      <c r="H10" s="8">
        <v>3460.64</v>
      </c>
      <c r="I10" s="9">
        <v>4082.85</v>
      </c>
      <c r="J10" s="9">
        <v>3890.36</v>
      </c>
      <c r="K10" s="9">
        <v>4059.35</v>
      </c>
      <c r="L10" s="9">
        <v>4060.96</v>
      </c>
      <c r="M10" s="9">
        <v>2678.45</v>
      </c>
      <c r="N10" s="9">
        <f t="shared" si="0"/>
        <v>40842.549999999996</v>
      </c>
    </row>
    <row r="11" spans="1:14" ht="15">
      <c r="A11" s="3" t="s">
        <v>4</v>
      </c>
      <c r="B11" s="9">
        <v>2318.17</v>
      </c>
      <c r="C11" s="9">
        <v>2094.61</v>
      </c>
      <c r="D11" s="9">
        <v>1766.53</v>
      </c>
      <c r="E11" s="9">
        <v>1698.29</v>
      </c>
      <c r="F11" s="9">
        <v>1533.16</v>
      </c>
      <c r="G11" s="9">
        <v>1750.1</v>
      </c>
      <c r="H11" s="8">
        <v>2424.8</v>
      </c>
      <c r="I11" s="9">
        <v>2296.04</v>
      </c>
      <c r="J11" s="9">
        <v>2537.14</v>
      </c>
      <c r="K11" s="9">
        <v>2854.52</v>
      </c>
      <c r="L11" s="9">
        <v>2645.94</v>
      </c>
      <c r="M11" s="9">
        <v>2312.78</v>
      </c>
      <c r="N11" s="9">
        <f t="shared" si="0"/>
        <v>26232.079999999998</v>
      </c>
    </row>
    <row r="12" spans="1:14" ht="15">
      <c r="A12" s="3" t="s">
        <v>5</v>
      </c>
      <c r="B12" s="9">
        <v>1832.79</v>
      </c>
      <c r="C12" s="9">
        <v>1835.36</v>
      </c>
      <c r="D12" s="9">
        <v>1742.07</v>
      </c>
      <c r="E12" s="9">
        <v>2049.15</v>
      </c>
      <c r="F12" s="9">
        <v>1807.73</v>
      </c>
      <c r="G12" s="9">
        <v>1801.62</v>
      </c>
      <c r="H12" s="8">
        <v>2094.54</v>
      </c>
      <c r="I12" s="9">
        <v>2415.14</v>
      </c>
      <c r="J12" s="9">
        <v>2502.05</v>
      </c>
      <c r="K12" s="9">
        <v>2482.74</v>
      </c>
      <c r="L12" s="9">
        <v>2482.74</v>
      </c>
      <c r="M12" s="9">
        <v>2298.29</v>
      </c>
      <c r="N12" s="9">
        <f t="shared" si="0"/>
        <v>25344.219999999994</v>
      </c>
    </row>
    <row r="13" spans="1:14" ht="15">
      <c r="A13" s="3" t="s">
        <v>6</v>
      </c>
      <c r="B13" s="9">
        <v>1832.79</v>
      </c>
      <c r="C13" s="9">
        <v>1794.78</v>
      </c>
      <c r="D13" s="9">
        <v>1664.49</v>
      </c>
      <c r="E13" s="9">
        <v>1564.39</v>
      </c>
      <c r="F13" s="9">
        <v>1689.92</v>
      </c>
      <c r="G13" s="9">
        <v>1940.35</v>
      </c>
      <c r="H13" s="8">
        <v>2248.08</v>
      </c>
      <c r="I13" s="9">
        <v>2341.11</v>
      </c>
      <c r="J13" s="9">
        <v>2268.68</v>
      </c>
      <c r="K13" s="9">
        <v>2497.22</v>
      </c>
      <c r="L13" s="9">
        <v>2416.43</v>
      </c>
      <c r="M13" s="9">
        <v>2241.32</v>
      </c>
      <c r="N13" s="9">
        <f t="shared" si="0"/>
        <v>24499.56</v>
      </c>
    </row>
    <row r="14" spans="1:14" ht="15">
      <c r="A14" s="3" t="s">
        <v>7</v>
      </c>
      <c r="B14" s="9">
        <v>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8">
        <v>0</v>
      </c>
      <c r="I14" s="9">
        <v>0</v>
      </c>
      <c r="J14" s="9">
        <v>0</v>
      </c>
      <c r="K14" s="9">
        <v>0</v>
      </c>
      <c r="L14" s="9">
        <v>17100</v>
      </c>
      <c r="M14" s="9">
        <v>0</v>
      </c>
      <c r="N14" s="9">
        <f t="shared" si="0"/>
        <v>17100</v>
      </c>
    </row>
    <row r="15" spans="1:14" ht="15">
      <c r="A15" s="3" t="s">
        <v>18</v>
      </c>
      <c r="B15" s="9">
        <v>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8">
        <v>0</v>
      </c>
      <c r="I15" s="9">
        <v>0</v>
      </c>
      <c r="J15" s="9">
        <v>0</v>
      </c>
      <c r="K15" s="9">
        <v>0</v>
      </c>
      <c r="L15" s="9">
        <v>6400</v>
      </c>
      <c r="M15" s="9">
        <v>0</v>
      </c>
      <c r="N15" s="9">
        <f t="shared" si="0"/>
        <v>6400</v>
      </c>
    </row>
    <row r="16" spans="1:14" ht="15">
      <c r="A16" s="3" t="s">
        <v>8</v>
      </c>
      <c r="B16" s="9">
        <v>7845.78</v>
      </c>
      <c r="C16" s="9">
        <v>8506.95</v>
      </c>
      <c r="D16" s="9">
        <v>7844.46</v>
      </c>
      <c r="E16" s="9">
        <v>8218.5</v>
      </c>
      <c r="F16" s="9">
        <v>10104.45</v>
      </c>
      <c r="G16" s="9">
        <v>9198.01</v>
      </c>
      <c r="H16" s="8">
        <v>9763.25</v>
      </c>
      <c r="I16" s="9">
        <v>10520.65</v>
      </c>
      <c r="J16" s="9">
        <v>12450.06</v>
      </c>
      <c r="K16" s="24">
        <v>11415.51</v>
      </c>
      <c r="L16" s="9">
        <v>11476.02</v>
      </c>
      <c r="M16" s="9">
        <v>12251.78</v>
      </c>
      <c r="N16" s="9">
        <f t="shared" si="0"/>
        <v>119595.42</v>
      </c>
    </row>
    <row r="17" spans="1:14" ht="15">
      <c r="A17" s="4" t="s">
        <v>19</v>
      </c>
      <c r="B17" s="9">
        <v>1929.72</v>
      </c>
      <c r="C17" s="9">
        <v>1362.92</v>
      </c>
      <c r="D17" s="9">
        <v>878.76</v>
      </c>
      <c r="E17" s="9">
        <v>1634.56</v>
      </c>
      <c r="F17" s="9">
        <v>576.83</v>
      </c>
      <c r="G17" s="9">
        <v>1600.44</v>
      </c>
      <c r="H17" s="8">
        <v>2353.34</v>
      </c>
      <c r="I17" s="9">
        <v>558.48</v>
      </c>
      <c r="J17" s="9">
        <v>1037.77</v>
      </c>
      <c r="K17" s="9">
        <v>2614.07</v>
      </c>
      <c r="L17" s="9">
        <v>2074.58</v>
      </c>
      <c r="M17" s="9">
        <v>1262.77</v>
      </c>
      <c r="N17" s="9">
        <f t="shared" si="0"/>
        <v>17884.24</v>
      </c>
    </row>
    <row r="18" spans="1:14" ht="15">
      <c r="A18" s="4" t="s">
        <v>14</v>
      </c>
      <c r="B18" s="9">
        <v>1134.19</v>
      </c>
      <c r="C18" s="9">
        <v>1055.75</v>
      </c>
      <c r="D18" s="9">
        <v>1236.26</v>
      </c>
      <c r="E18" s="9">
        <v>734.87</v>
      </c>
      <c r="F18" s="9">
        <v>1022.43</v>
      </c>
      <c r="G18" s="9">
        <v>921.88</v>
      </c>
      <c r="H18" s="8">
        <v>1917.1</v>
      </c>
      <c r="I18" s="9">
        <v>1678.05</v>
      </c>
      <c r="J18" s="9">
        <v>2063.72</v>
      </c>
      <c r="K18" s="9">
        <v>1692.34</v>
      </c>
      <c r="L18" s="9">
        <v>2410.84</v>
      </c>
      <c r="M18" s="9">
        <v>2484.88</v>
      </c>
      <c r="N18" s="9">
        <f t="shared" si="0"/>
        <v>18352.309999999998</v>
      </c>
    </row>
    <row r="19" spans="1:14" ht="15.75">
      <c r="A19" s="3" t="s">
        <v>9</v>
      </c>
      <c r="B19" s="10">
        <f aca="true" t="shared" si="1" ref="B19:M19">SUM(B8:B18)</f>
        <v>23595.81</v>
      </c>
      <c r="C19" s="11">
        <f t="shared" si="1"/>
        <v>20349.440000000002</v>
      </c>
      <c r="D19" s="10">
        <f t="shared" si="1"/>
        <v>19999.689999999995</v>
      </c>
      <c r="E19" s="11">
        <f t="shared" si="1"/>
        <v>18889.809999999998</v>
      </c>
      <c r="F19" s="11">
        <f t="shared" si="1"/>
        <v>21419.700000000004</v>
      </c>
      <c r="G19" s="11">
        <f t="shared" si="1"/>
        <v>21967.4</v>
      </c>
      <c r="H19" s="10">
        <f t="shared" si="1"/>
        <v>25227.899999999998</v>
      </c>
      <c r="I19" s="11">
        <f t="shared" si="1"/>
        <v>26146.67</v>
      </c>
      <c r="J19" s="11">
        <f t="shared" si="1"/>
        <v>31632.070000000003</v>
      </c>
      <c r="K19" s="11">
        <f t="shared" si="1"/>
        <v>31436.719999999998</v>
      </c>
      <c r="L19" s="11">
        <f t="shared" si="1"/>
        <v>54411.899999999994</v>
      </c>
      <c r="M19" s="11">
        <f t="shared" si="1"/>
        <v>29475.380000000005</v>
      </c>
      <c r="N19" s="11">
        <f t="shared" si="0"/>
        <v>324552.49</v>
      </c>
    </row>
    <row r="20" spans="1:16" ht="15.75">
      <c r="A20" s="12" t="s">
        <v>10</v>
      </c>
      <c r="B20" s="9">
        <v>22318.07</v>
      </c>
      <c r="C20" s="9">
        <v>22318.07</v>
      </c>
      <c r="D20" s="9">
        <v>22318.07</v>
      </c>
      <c r="E20" s="9">
        <v>22318.07</v>
      </c>
      <c r="F20" s="9">
        <v>22306.29</v>
      </c>
      <c r="G20" s="9">
        <v>22306.29</v>
      </c>
      <c r="H20" s="9">
        <v>22306.29</v>
      </c>
      <c r="I20" s="9">
        <v>22306.29</v>
      </c>
      <c r="J20" s="9">
        <v>42148.6</v>
      </c>
      <c r="K20" s="9">
        <v>36951.82</v>
      </c>
      <c r="L20" s="9">
        <v>36951.82</v>
      </c>
      <c r="M20" s="9">
        <v>36951.82</v>
      </c>
      <c r="N20" s="9">
        <f t="shared" si="0"/>
        <v>331501.50000000006</v>
      </c>
      <c r="P20" s="2">
        <f>SUM(N36)</f>
        <v>0</v>
      </c>
    </row>
    <row r="21" spans="1:16" ht="15.75">
      <c r="A21" s="12" t="s">
        <v>11</v>
      </c>
      <c r="B21" s="9">
        <v>18903.12</v>
      </c>
      <c r="C21" s="9">
        <v>17595.84</v>
      </c>
      <c r="D21" s="9">
        <v>20604.27</v>
      </c>
      <c r="E21" s="9">
        <v>12247.81</v>
      </c>
      <c r="F21" s="9">
        <v>17040.51</v>
      </c>
      <c r="G21" s="9">
        <v>15364.67</v>
      </c>
      <c r="H21" s="9">
        <v>31951.7</v>
      </c>
      <c r="I21" s="9">
        <v>27967.44</v>
      </c>
      <c r="J21" s="9">
        <v>34395.67</v>
      </c>
      <c r="K21" s="9">
        <v>28205.72</v>
      </c>
      <c r="L21" s="9">
        <v>40180.73</v>
      </c>
      <c r="M21" s="9">
        <v>41414.62</v>
      </c>
      <c r="N21" s="9">
        <f t="shared" si="0"/>
        <v>305872.1</v>
      </c>
      <c r="P21" s="2">
        <f>SUM(B36:M36)</f>
        <v>0</v>
      </c>
    </row>
    <row r="22" spans="1:14" ht="15.75">
      <c r="A22" s="12" t="s">
        <v>12</v>
      </c>
      <c r="B22" s="9">
        <v>18780.78</v>
      </c>
      <c r="C22" s="9">
        <v>23503.01</v>
      </c>
      <c r="D22" s="9">
        <v>25216.81</v>
      </c>
      <c r="E22" s="9">
        <v>35287.07</v>
      </c>
      <c r="F22" s="9">
        <v>40552.85</v>
      </c>
      <c r="G22" s="9">
        <v>47494.47</v>
      </c>
      <c r="H22" s="9">
        <v>37849.06</v>
      </c>
      <c r="I22" s="9">
        <v>32187.91</v>
      </c>
      <c r="J22" s="9">
        <v>39941.17</v>
      </c>
      <c r="K22" s="9">
        <v>48687.27</v>
      </c>
      <c r="L22" s="9">
        <v>45458.36</v>
      </c>
      <c r="M22" s="9">
        <v>40995.56</v>
      </c>
      <c r="N22" s="9">
        <f t="shared" si="0"/>
        <v>435954.32</v>
      </c>
    </row>
    <row r="23" spans="1:14" ht="15.75">
      <c r="A23" s="12" t="s">
        <v>27</v>
      </c>
      <c r="B23" s="10">
        <f>B19/3220.5</f>
        <v>7.326753609687937</v>
      </c>
      <c r="C23" s="10">
        <v>6.32</v>
      </c>
      <c r="D23" s="10">
        <f>D19/B3</f>
        <v>6.213206374848549</v>
      </c>
      <c r="E23" s="10">
        <f>E19/B3</f>
        <v>5.86840535586691</v>
      </c>
      <c r="F23" s="10">
        <f>F19/B3</f>
        <v>6.65435397185374</v>
      </c>
      <c r="G23" s="10">
        <f>G19/B3</f>
        <v>6.824505265774023</v>
      </c>
      <c r="H23" s="10">
        <f>H19/B3</f>
        <v>7.837428935350585</v>
      </c>
      <c r="I23" s="10">
        <f>I19/B3</f>
        <v>8.122858740563546</v>
      </c>
      <c r="J23" s="10">
        <f>J19/B3</f>
        <v>9.826981266892417</v>
      </c>
      <c r="K23" s="10">
        <f>K19/B3</f>
        <v>9.766292832955356</v>
      </c>
      <c r="L23" s="10">
        <f>L19/B3</f>
        <v>16.903880207524306</v>
      </c>
      <c r="M23" s="10">
        <f>M19/B3</f>
        <v>9.156972878933798</v>
      </c>
      <c r="N23" s="10">
        <v>8.4</v>
      </c>
    </row>
    <row r="24" spans="1:14" ht="15.75">
      <c r="A24" s="12" t="s">
        <v>37</v>
      </c>
      <c r="B24" s="10"/>
      <c r="C24" s="10"/>
      <c r="D24" s="10"/>
      <c r="E24" s="10"/>
      <c r="F24" s="10"/>
      <c r="G24" s="10"/>
      <c r="H24" s="10"/>
      <c r="I24" s="10"/>
      <c r="J24" s="23"/>
      <c r="K24" s="10"/>
      <c r="L24" s="10"/>
      <c r="M24" s="10"/>
      <c r="N24" s="10"/>
    </row>
    <row r="25" spans="1:8" ht="15">
      <c r="A25" s="7" t="s">
        <v>20</v>
      </c>
      <c r="B25" s="25"/>
      <c r="E25" s="2" t="s">
        <v>38</v>
      </c>
      <c r="H25" s="2" t="s">
        <v>0</v>
      </c>
    </row>
    <row r="26" spans="1:8" ht="15">
      <c r="A26" s="7" t="s">
        <v>15</v>
      </c>
      <c r="B26" s="25"/>
      <c r="E26" s="2" t="s">
        <v>16</v>
      </c>
      <c r="H26" s="2" t="s">
        <v>0</v>
      </c>
    </row>
    <row r="27" spans="1:5" ht="15">
      <c r="A27" s="7" t="s">
        <v>13</v>
      </c>
      <c r="B27" s="25"/>
      <c r="E27" s="2" t="s">
        <v>39</v>
      </c>
    </row>
    <row r="28" spans="1:6" ht="15.75">
      <c r="A28" s="5"/>
      <c r="B28" s="6"/>
      <c r="C28" s="6"/>
      <c r="D28" s="6"/>
      <c r="E28" s="7"/>
      <c r="F28" s="7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dcterms:created xsi:type="dcterms:W3CDTF">1996-10-08T23:32:33Z</dcterms:created>
  <dcterms:modified xsi:type="dcterms:W3CDTF">2021-03-19T15:28:35Z</dcterms:modified>
  <cp:category/>
  <cp:version/>
  <cp:contentType/>
  <cp:contentStatus/>
</cp:coreProperties>
</file>